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rymc\OneDrive - Irish Cattle Breeding Federation\Desktop\"/>
    </mc:Choice>
  </mc:AlternateContent>
  <xr:revisionPtr revIDLastSave="0" documentId="13_ncr:1_{AAE95159-BDD1-4263-8ADD-1F8761576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CH INDEXE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0" i="4" l="1"/>
  <c r="AA70" i="4"/>
  <c r="Y70" i="4"/>
  <c r="X70" i="4"/>
  <c r="W70" i="4"/>
  <c r="V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U69" i="4"/>
  <c r="U68" i="4"/>
  <c r="U67" i="4"/>
  <c r="U66" i="4"/>
  <c r="U65" i="4"/>
  <c r="U64" i="4"/>
  <c r="U63" i="4"/>
  <c r="U62" i="4"/>
  <c r="U61" i="4"/>
  <c r="U60" i="4"/>
  <c r="AB55" i="4"/>
  <c r="AA55" i="4"/>
  <c r="Y55" i="4"/>
  <c r="X55" i="4"/>
  <c r="W55" i="4"/>
  <c r="V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U54" i="4"/>
  <c r="U53" i="4"/>
  <c r="U52" i="4"/>
  <c r="AB48" i="4"/>
  <c r="AA48" i="4"/>
  <c r="Y48" i="4"/>
  <c r="W48" i="4"/>
  <c r="X48" i="4"/>
  <c r="V48" i="4"/>
  <c r="I48" i="4"/>
  <c r="J48" i="4"/>
  <c r="K48" i="4"/>
  <c r="L48" i="4"/>
  <c r="M48" i="4"/>
  <c r="N48" i="4"/>
  <c r="O48" i="4"/>
  <c r="P48" i="4"/>
  <c r="Q48" i="4"/>
  <c r="R48" i="4"/>
  <c r="S48" i="4"/>
  <c r="T48" i="4"/>
  <c r="H48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6" i="4"/>
  <c r="U5" i="4"/>
  <c r="U4" i="4"/>
  <c r="U3" i="4"/>
  <c r="U7" i="4"/>
  <c r="U47" i="4"/>
  <c r="U48" i="4" l="1"/>
  <c r="U70" i="4"/>
  <c r="U55" i="4"/>
</calcChain>
</file>

<file path=xl/sharedStrings.xml><?xml version="1.0" encoding="utf-8"?>
<sst xmlns="http://schemas.openxmlformats.org/spreadsheetml/2006/main" count="503" uniqueCount="250">
  <si>
    <t>ANIMAL_NUMBER</t>
  </si>
  <si>
    <t>ANIMAL_NAME</t>
  </si>
  <si>
    <t>EBI</t>
  </si>
  <si>
    <t>CI</t>
  </si>
  <si>
    <t>ELIG_DAIRY_HEIFS</t>
  </si>
  <si>
    <t>DH_CALV_DIFF</t>
  </si>
  <si>
    <t>DC_CALV_DIFF</t>
  </si>
  <si>
    <t>FR9801</t>
  </si>
  <si>
    <t>CANDREW FREEDDIE 2040 SRM</t>
  </si>
  <si>
    <t>DOVEA</t>
  </si>
  <si>
    <t>FR7680</t>
  </si>
  <si>
    <t>AWS</t>
  </si>
  <si>
    <t>Low</t>
  </si>
  <si>
    <t>JEX278</t>
  </si>
  <si>
    <t>CASTLEROCKSAINTJOHN</t>
  </si>
  <si>
    <t>HO (46.88%)  FR (18.75%)  JE (34.38%)</t>
  </si>
  <si>
    <t>FR7749</t>
  </si>
  <si>
    <t>PKA</t>
  </si>
  <si>
    <t>FR9851</t>
  </si>
  <si>
    <t>MUNTA MAVERICK SRM</t>
  </si>
  <si>
    <t>FR6547</t>
  </si>
  <si>
    <t>FR4608</t>
  </si>
  <si>
    <t>Moderate</t>
  </si>
  <si>
    <t>FR9933</t>
  </si>
  <si>
    <t>FIRODA EXEO 12</t>
  </si>
  <si>
    <t>HO (6.25%)  FR (93.75%)</t>
  </si>
  <si>
    <t>FR4424</t>
  </si>
  <si>
    <t>GTW</t>
  </si>
  <si>
    <t>FR9804</t>
  </si>
  <si>
    <t>BALLYMAGREE CANDY SRM</t>
  </si>
  <si>
    <t>FR7752</t>
  </si>
  <si>
    <t>FR2084</t>
  </si>
  <si>
    <t>FR9819</t>
  </si>
  <si>
    <t>CHERRYHILL TROOPER</t>
  </si>
  <si>
    <t>FR7755</t>
  </si>
  <si>
    <t>FR5860</t>
  </si>
  <si>
    <t>FR9813</t>
  </si>
  <si>
    <t>AGHERNBRIDGE BOROCCO SRM</t>
  </si>
  <si>
    <t>FR6481</t>
  </si>
  <si>
    <t>FR5124</t>
  </si>
  <si>
    <t>FR9816</t>
  </si>
  <si>
    <t>LAHARN BRUNO</t>
  </si>
  <si>
    <t>FR7907</t>
  </si>
  <si>
    <t>PBM</t>
  </si>
  <si>
    <t>FR9807</t>
  </si>
  <si>
    <t>STRABOE ENHANCER SRM</t>
  </si>
  <si>
    <t>FR7020</t>
  </si>
  <si>
    <t>FR4728</t>
  </si>
  <si>
    <t>FR9822</t>
  </si>
  <si>
    <t>KEALFINCHEON HIGH OCTANE SRM</t>
  </si>
  <si>
    <t>FR4102</t>
  </si>
  <si>
    <t>FR9810</t>
  </si>
  <si>
    <t>RIVERSIDE ZEUS LIAM</t>
  </si>
  <si>
    <t>FR6439</t>
  </si>
  <si>
    <t>HDJ</t>
  </si>
  <si>
    <t>JE9974</t>
  </si>
  <si>
    <t>NEXTGEN BANNIFF</t>
  </si>
  <si>
    <t>JE (100%)</t>
  </si>
  <si>
    <t>JE8085</t>
  </si>
  <si>
    <t>F377</t>
  </si>
  <si>
    <t>FR9839</t>
  </si>
  <si>
    <t>(IG)BELLVIEW PATCHWORK</t>
  </si>
  <si>
    <t>NCBC</t>
  </si>
  <si>
    <t>FR8403</t>
  </si>
  <si>
    <t>FR4760</t>
  </si>
  <si>
    <t>FR9872</t>
  </si>
  <si>
    <t>(IG)BALLYHALWICK HUKUM SRM</t>
  </si>
  <si>
    <t>FR7047</t>
  </si>
  <si>
    <t>FR2053</t>
  </si>
  <si>
    <t>FR7863</t>
  </si>
  <si>
    <t>PHC</t>
  </si>
  <si>
    <t>FR6853</t>
  </si>
  <si>
    <t>FR2233</t>
  </si>
  <si>
    <t>FR9866</t>
  </si>
  <si>
    <t>(IG)GLENNY PADDINGTON</t>
  </si>
  <si>
    <t>JEX281</t>
  </si>
  <si>
    <t>(IG) ZENTA</t>
  </si>
  <si>
    <t>HO (43.75%)  FR (25%)  JE (31.25%)</t>
  </si>
  <si>
    <t>FR7791</t>
  </si>
  <si>
    <t>OKT</t>
  </si>
  <si>
    <t>FR5803</t>
  </si>
  <si>
    <t>FR4337</t>
  </si>
  <si>
    <t>FR2035</t>
  </si>
  <si>
    <t>FR4758</t>
  </si>
  <si>
    <t>FR9863</t>
  </si>
  <si>
    <t>(IG)JOHNSWELL CITATION</t>
  </si>
  <si>
    <t>FR7824</t>
  </si>
  <si>
    <t>LCK</t>
  </si>
  <si>
    <t>FR9959</t>
  </si>
  <si>
    <t>KNOCKATRISNA CANELO SRM</t>
  </si>
  <si>
    <t>FR7866</t>
  </si>
  <si>
    <t>CWJ</t>
  </si>
  <si>
    <t>FR7929</t>
  </si>
  <si>
    <t>FR4600</t>
  </si>
  <si>
    <t>FR9875</t>
  </si>
  <si>
    <t>(IG)MINAUNS AXLE</t>
  </si>
  <si>
    <t>FR4481</t>
  </si>
  <si>
    <t>GZY</t>
  </si>
  <si>
    <t>FR2249</t>
  </si>
  <si>
    <t>JE9989</t>
  </si>
  <si>
    <t>(IG) HILLCAP ASAIL</t>
  </si>
  <si>
    <t>JE8364</t>
  </si>
  <si>
    <t>DK0520802478</t>
  </si>
  <si>
    <t>JE9986</t>
  </si>
  <si>
    <t>(IG) HILLCAP FAMOUS</t>
  </si>
  <si>
    <t>FR4338</t>
  </si>
  <si>
    <t>FR7293</t>
  </si>
  <si>
    <t>FR2298</t>
  </si>
  <si>
    <t>FR9845</t>
  </si>
  <si>
    <t>(IG)KILLALOUGH KOSMIC SRM</t>
  </si>
  <si>
    <t>FR5515</t>
  </si>
  <si>
    <t>FR9848</t>
  </si>
  <si>
    <t>(IG)KILLALOUGH KAOLIN SRM</t>
  </si>
  <si>
    <t>FR9881</t>
  </si>
  <si>
    <t>(IG)LISDUFF NAPOLEON ET</t>
  </si>
  <si>
    <t>FR9842</t>
  </si>
  <si>
    <t>(IG)BALLYDEHOB RINGO</t>
  </si>
  <si>
    <t>OTS</t>
  </si>
  <si>
    <t>FR4368</t>
  </si>
  <si>
    <t>HO (3.13%)  FR (96.88%)</t>
  </si>
  <si>
    <t>FR6667</t>
  </si>
  <si>
    <t>S3277</t>
  </si>
  <si>
    <t>FR (100%)</t>
  </si>
  <si>
    <t>YSP</t>
  </si>
  <si>
    <t>FRX272</t>
  </si>
  <si>
    <t>(IG) SUIRHERO DRAGON</t>
  </si>
  <si>
    <t>HO (62.5%)  FR (18.75%)  JE (18.75%)</t>
  </si>
  <si>
    <t>FRX290</t>
  </si>
  <si>
    <t>HO (68.75%)  FR (18.75%)  JE (12.5%)</t>
  </si>
  <si>
    <t>EUROGENE</t>
  </si>
  <si>
    <t>FR7257</t>
  </si>
  <si>
    <t>FR4339</t>
  </si>
  <si>
    <t>HODDERSFIELD HUDSON SRM</t>
  </si>
  <si>
    <t>FR6778</t>
  </si>
  <si>
    <t>FRX284</t>
  </si>
  <si>
    <t>LEADES PERSEVERANCE</t>
  </si>
  <si>
    <t>HO (59.38%)  FR (15.63%)  JE (25%)</t>
  </si>
  <si>
    <t>FR6076</t>
  </si>
  <si>
    <t>OKM</t>
  </si>
  <si>
    <t>FR9844</t>
  </si>
  <si>
    <t>PROSPECLODGE HARRY</t>
  </si>
  <si>
    <t>FR7296</t>
  </si>
  <si>
    <t>FR4513</t>
  </si>
  <si>
    <t>FR9873</t>
  </si>
  <si>
    <t>GLENNY RI</t>
  </si>
  <si>
    <t>FR6984</t>
  </si>
  <si>
    <t>FR4788</t>
  </si>
  <si>
    <t>BROWNEY DENZEL SRM</t>
  </si>
  <si>
    <t>FR4244</t>
  </si>
  <si>
    <t>FRX287</t>
  </si>
  <si>
    <t>HO (65.63%)  FR (21.88%)  JE (12.5%)</t>
  </si>
  <si>
    <t>FR4902</t>
  </si>
  <si>
    <t>FR9876</t>
  </si>
  <si>
    <t>SCRAHANARD MOTIVE</t>
  </si>
  <si>
    <t>WWT</t>
  </si>
  <si>
    <t>FR9882</t>
  </si>
  <si>
    <t>MONABROGUE MIKEL</t>
  </si>
  <si>
    <t>FR6981</t>
  </si>
  <si>
    <t>FR9998</t>
  </si>
  <si>
    <t>BATTLESTOWN FRED</t>
  </si>
  <si>
    <t>FR2314</t>
  </si>
  <si>
    <t>FR9888</t>
  </si>
  <si>
    <t>AGHERNBRIDGE BARNEY SRM</t>
  </si>
  <si>
    <t>FR9937</t>
  </si>
  <si>
    <t>HILLTOWN BEAU</t>
  </si>
  <si>
    <t>FR9841</t>
  </si>
  <si>
    <t>ROSYBOWER SHAMBO SRM</t>
  </si>
  <si>
    <t>FR9879</t>
  </si>
  <si>
    <t>LECHEILE MARK</t>
  </si>
  <si>
    <t>FR7731</t>
  </si>
  <si>
    <t>CHQ</t>
  </si>
  <si>
    <t>FR9853</t>
  </si>
  <si>
    <t>KILCORAN JOSHUA SRM</t>
  </si>
  <si>
    <t>FR5902</t>
  </si>
  <si>
    <t>ANIMAL NUMBER</t>
  </si>
  <si>
    <t>PED STATUS</t>
  </si>
  <si>
    <t>MILK SOLIDS</t>
  </si>
  <si>
    <t>AI COMPANY</t>
  </si>
  <si>
    <t>ANIMAL NAME</t>
  </si>
  <si>
    <t>HOL %</t>
  </si>
  <si>
    <t xml:space="preserve">SIRE </t>
  </si>
  <si>
    <t>MGS</t>
  </si>
  <si>
    <t>EBI REL %</t>
  </si>
  <si>
    <t>PROD SI</t>
  </si>
  <si>
    <t>FERT SI</t>
  </si>
  <si>
    <t>CARBON SI</t>
  </si>
  <si>
    <t>CALV SI</t>
  </si>
  <si>
    <t>BEEF SI</t>
  </si>
  <si>
    <t>MAINT SI</t>
  </si>
  <si>
    <t>MGT SI</t>
  </si>
  <si>
    <t>HEALTH SI</t>
  </si>
  <si>
    <t>M KG</t>
  </si>
  <si>
    <t>F kg</t>
  </si>
  <si>
    <t>P kg</t>
  </si>
  <si>
    <t>F %</t>
  </si>
  <si>
    <t xml:space="preserve">P% </t>
  </si>
  <si>
    <t>SU %</t>
  </si>
  <si>
    <t>SRM</t>
  </si>
  <si>
    <t>PED</t>
  </si>
  <si>
    <t>MXX</t>
  </si>
  <si>
    <t>AVERAGE</t>
  </si>
  <si>
    <t>BREED FRACTION</t>
  </si>
  <si>
    <t>SIRE</t>
  </si>
  <si>
    <t>JE &amp; JEX</t>
  </si>
  <si>
    <t>FR9864</t>
  </si>
  <si>
    <t>IVYPARK REIMS SRM</t>
  </si>
  <si>
    <t>BOVA</t>
  </si>
  <si>
    <t>FR6649</t>
  </si>
  <si>
    <t>RPA</t>
  </si>
  <si>
    <t>FR9870</t>
  </si>
  <si>
    <t>VELVETSTOWN PAU SRM</t>
  </si>
  <si>
    <t>FR7890</t>
  </si>
  <si>
    <t>FR4203</t>
  </si>
  <si>
    <t>FR9940</t>
  </si>
  <si>
    <t>FR9904</t>
  </si>
  <si>
    <t>FR9943</t>
  </si>
  <si>
    <t>FR5825</t>
  </si>
  <si>
    <t>FR5819</t>
  </si>
  <si>
    <t>FR5816</t>
  </si>
  <si>
    <t>FR5822</t>
  </si>
  <si>
    <t>FR9966</t>
  </si>
  <si>
    <t>FR5813</t>
  </si>
  <si>
    <t>(IG)MUNTA MACK</t>
  </si>
  <si>
    <t>FR9947</t>
  </si>
  <si>
    <t>(IG)BARROWVALE DEADLY</t>
  </si>
  <si>
    <t>(IG)CLONDRINAGH SARSFIELD SRM</t>
  </si>
  <si>
    <t>(IG)GABRIEL SQUIRE SRM</t>
  </si>
  <si>
    <t>(IG)BUNACLOY MARIO SRM</t>
  </si>
  <si>
    <t>(IG)CLOONIGNEY PINATUBO</t>
  </si>
  <si>
    <t>(IG)COGRAN JANZEN SRM</t>
  </si>
  <si>
    <t>(IG)VADENHILL SHOEMARK SRM</t>
  </si>
  <si>
    <t>(IG)BARROWVALE EXCALIBUR</t>
  </si>
  <si>
    <t>JE9861</t>
  </si>
  <si>
    <t>NEXTGEN GBD FUZZ</t>
  </si>
  <si>
    <t>HJT</t>
  </si>
  <si>
    <t>FR1188</t>
  </si>
  <si>
    <t>(IG)BROADMORE MASONARY</t>
  </si>
  <si>
    <t>FR1194</t>
  </si>
  <si>
    <t>(IG)SULAN QUEST</t>
  </si>
  <si>
    <t>FR1191</t>
  </si>
  <si>
    <t>FR1185</t>
  </si>
  <si>
    <t>(IG)KILLAVALLA LINESMAN</t>
  </si>
  <si>
    <t>(IG)GEATABAN STEVO</t>
  </si>
  <si>
    <t xml:space="preserve">DOVEA </t>
  </si>
  <si>
    <t>FRIESIAN</t>
  </si>
  <si>
    <t>HOLSTEIN FRIESIAN</t>
  </si>
  <si>
    <t>BOHERCASS BAZZ</t>
  </si>
  <si>
    <t>RENNY BEECHWOOD</t>
  </si>
  <si>
    <t>FR1281</t>
  </si>
  <si>
    <t>(IG)OULART LUNAR SRM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</si>
</sst>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" fontId="1" fillId="2" borderId="0" xfId="0" applyNumberFormat="1" applyFont="1" applyFill="1"/>
    <xf numFmtId="1" fontId="1" fillId="2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 wrapText="1"/>
    </xf>
    <xf numFmtId="0" fontId="1" fillId="3" borderId="0" xfId="0" applyFont="1" applyFill="1"/>
    <xf numFmtId="1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1" fontId="0" fillId="4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9C48-173B-428F-BD90-F97592836A56}">
  <dimension ref="A1:AB70"/>
  <sheetViews>
    <sheetView tabSelected="1" workbookViewId="0">
      <pane ySplit="2" topLeftCell="A3" activePane="bottomLeft" state="frozen"/>
      <selection pane="bottomLeft" activeCell="A2" sqref="A2:XFD46"/>
    </sheetView>
  </sheetViews>
  <sheetFormatPr defaultRowHeight="15" x14ac:dyDescent="0.25"/>
  <cols>
    <col min="1" max="1" width="18.28515625" bestFit="1" customWidth="1"/>
    <col min="2" max="2" width="32.140625" bestFit="1" customWidth="1"/>
    <col min="3" max="3" width="7.7109375" bestFit="1" customWidth="1"/>
    <col min="4" max="4" width="34.140625" bestFit="1" customWidth="1"/>
    <col min="5" max="5" width="10.5703125" bestFit="1" customWidth="1"/>
    <col min="6" max="6" width="16.140625" bestFit="1" customWidth="1"/>
    <col min="7" max="7" width="13.5703125" bestFit="1" customWidth="1"/>
    <col min="10" max="10" width="5.85546875" customWidth="1"/>
    <col min="11" max="11" width="5.7109375" customWidth="1"/>
    <col min="13" max="13" width="6.140625" customWidth="1"/>
    <col min="14" max="14" width="6" customWidth="1"/>
    <col min="15" max="15" width="6.7109375" customWidth="1"/>
    <col min="16" max="16" width="5.7109375" customWidth="1"/>
    <col min="26" max="26" width="17.140625" customWidth="1"/>
    <col min="27" max="27" width="14.85546875" customWidth="1"/>
    <col min="28" max="28" width="14" customWidth="1"/>
  </cols>
  <sheetData>
    <row r="1" spans="1:28" x14ac:dyDescent="0.25">
      <c r="A1" s="26" t="s">
        <v>245</v>
      </c>
    </row>
    <row r="2" spans="1:28" ht="45" x14ac:dyDescent="0.25">
      <c r="A2" s="21" t="s">
        <v>174</v>
      </c>
      <c r="B2" s="22" t="s">
        <v>178</v>
      </c>
      <c r="C2" s="23" t="s">
        <v>175</v>
      </c>
      <c r="D2" s="23" t="s">
        <v>179</v>
      </c>
      <c r="E2" s="24" t="s">
        <v>177</v>
      </c>
      <c r="F2" s="25" t="s">
        <v>180</v>
      </c>
      <c r="G2" s="24" t="s">
        <v>181</v>
      </c>
      <c r="H2" s="20" t="s">
        <v>2</v>
      </c>
      <c r="I2" s="20" t="s">
        <v>182</v>
      </c>
      <c r="J2" s="20" t="s">
        <v>183</v>
      </c>
      <c r="K2" s="20" t="s">
        <v>184</v>
      </c>
      <c r="L2" s="20" t="s">
        <v>185</v>
      </c>
      <c r="M2" s="20" t="s">
        <v>186</v>
      </c>
      <c r="N2" s="20" t="s">
        <v>187</v>
      </c>
      <c r="O2" s="20" t="s">
        <v>188</v>
      </c>
      <c r="P2" s="20" t="s">
        <v>189</v>
      </c>
      <c r="Q2" s="20" t="s">
        <v>190</v>
      </c>
      <c r="R2" s="20" t="s">
        <v>191</v>
      </c>
      <c r="S2" s="20" t="s">
        <v>192</v>
      </c>
      <c r="T2" s="20" t="s">
        <v>193</v>
      </c>
      <c r="U2" s="20" t="s">
        <v>176</v>
      </c>
      <c r="V2" s="20" t="s">
        <v>194</v>
      </c>
      <c r="W2" s="20" t="s">
        <v>195</v>
      </c>
      <c r="X2" s="20" t="s">
        <v>3</v>
      </c>
      <c r="Y2" s="20" t="s">
        <v>196</v>
      </c>
      <c r="Z2" s="20" t="s">
        <v>4</v>
      </c>
      <c r="AA2" s="20" t="s">
        <v>5</v>
      </c>
      <c r="AB2" s="20" t="s">
        <v>6</v>
      </c>
    </row>
    <row r="3" spans="1:28" x14ac:dyDescent="0.25">
      <c r="A3" s="13" t="s">
        <v>240</v>
      </c>
      <c r="B3" s="3" t="s">
        <v>241</v>
      </c>
      <c r="C3" s="4" t="s">
        <v>198</v>
      </c>
      <c r="D3" s="2">
        <v>0.75</v>
      </c>
      <c r="E3" s="3" t="s">
        <v>62</v>
      </c>
      <c r="F3" s="13" t="s">
        <v>106</v>
      </c>
      <c r="G3" s="3" t="s">
        <v>107</v>
      </c>
      <c r="H3" s="6">
        <v>341.15</v>
      </c>
      <c r="I3" s="4">
        <v>55</v>
      </c>
      <c r="J3" s="6">
        <v>132.74</v>
      </c>
      <c r="K3" s="6">
        <v>147.91</v>
      </c>
      <c r="L3" s="6">
        <v>1.59</v>
      </c>
      <c r="M3" s="6">
        <v>47.03</v>
      </c>
      <c r="N3" s="6">
        <v>-11.71</v>
      </c>
      <c r="O3" s="4">
        <v>6</v>
      </c>
      <c r="P3" s="4">
        <v>6</v>
      </c>
      <c r="Q3" s="6">
        <v>12.22</v>
      </c>
      <c r="R3" s="6">
        <v>161.87</v>
      </c>
      <c r="S3" s="6">
        <v>21.18</v>
      </c>
      <c r="T3" s="6">
        <v>17.559999999999999</v>
      </c>
      <c r="U3" s="6">
        <f>+S3+T3</f>
        <v>38.739999999999995</v>
      </c>
      <c r="V3" s="5">
        <v>0.25</v>
      </c>
      <c r="W3" s="5">
        <v>0.2</v>
      </c>
      <c r="X3" s="14">
        <v>-8.5299999999999994</v>
      </c>
      <c r="Y3" s="5">
        <v>3.26</v>
      </c>
      <c r="Z3" s="4" t="s">
        <v>22</v>
      </c>
      <c r="AA3" s="4">
        <v>7.13</v>
      </c>
      <c r="AB3" s="4">
        <v>2.72</v>
      </c>
    </row>
    <row r="4" spans="1:28" x14ac:dyDescent="0.25">
      <c r="A4" s="13" t="s">
        <v>235</v>
      </c>
      <c r="B4" s="3" t="s">
        <v>236</v>
      </c>
      <c r="C4" s="4" t="s">
        <v>198</v>
      </c>
      <c r="D4" s="2">
        <v>0.71875</v>
      </c>
      <c r="E4" s="3" t="s">
        <v>62</v>
      </c>
      <c r="F4" s="13" t="s">
        <v>46</v>
      </c>
      <c r="G4" s="3" t="s">
        <v>82</v>
      </c>
      <c r="H4" s="6">
        <v>308.52</v>
      </c>
      <c r="I4" s="4">
        <v>54</v>
      </c>
      <c r="J4" s="6">
        <v>125.77</v>
      </c>
      <c r="K4" s="6">
        <v>119.4</v>
      </c>
      <c r="L4" s="6">
        <v>2.34</v>
      </c>
      <c r="M4" s="6">
        <v>56.38</v>
      </c>
      <c r="N4" s="6">
        <v>-6.99</v>
      </c>
      <c r="O4" s="4">
        <v>9</v>
      </c>
      <c r="P4" s="4">
        <v>-1</v>
      </c>
      <c r="Q4" s="6">
        <v>3.27</v>
      </c>
      <c r="R4" s="6">
        <v>44.01</v>
      </c>
      <c r="S4" s="6">
        <v>19.88</v>
      </c>
      <c r="T4" s="6">
        <v>15.03</v>
      </c>
      <c r="U4" s="6">
        <f>+S4+T4</f>
        <v>34.909999999999997</v>
      </c>
      <c r="V4" s="5">
        <v>0.31</v>
      </c>
      <c r="W4" s="5">
        <v>0.23</v>
      </c>
      <c r="X4" s="14">
        <v>-6.69</v>
      </c>
      <c r="Y4" s="5">
        <v>2.83</v>
      </c>
      <c r="Z4" s="4" t="s">
        <v>12</v>
      </c>
      <c r="AA4" s="4">
        <v>5.71</v>
      </c>
      <c r="AB4" s="4">
        <v>2.16</v>
      </c>
    </row>
    <row r="5" spans="1:28" x14ac:dyDescent="0.25">
      <c r="A5" s="13" t="s">
        <v>239</v>
      </c>
      <c r="B5" s="3" t="s">
        <v>242</v>
      </c>
      <c r="C5" s="4" t="s">
        <v>198</v>
      </c>
      <c r="D5" s="2">
        <v>0.8125</v>
      </c>
      <c r="E5" s="3" t="s">
        <v>62</v>
      </c>
      <c r="F5" s="13" t="s">
        <v>53</v>
      </c>
      <c r="G5" s="3" t="s">
        <v>97</v>
      </c>
      <c r="H5" s="6">
        <v>329.75</v>
      </c>
      <c r="I5" s="4">
        <v>56</v>
      </c>
      <c r="J5" s="6">
        <v>120.87</v>
      </c>
      <c r="K5" s="6">
        <v>146.34</v>
      </c>
      <c r="L5" s="6">
        <v>7.95</v>
      </c>
      <c r="M5" s="6">
        <v>43.04</v>
      </c>
      <c r="N5" s="6">
        <v>-26.35</v>
      </c>
      <c r="O5" s="4">
        <v>15</v>
      </c>
      <c r="P5" s="4">
        <v>-1</v>
      </c>
      <c r="Q5" s="6">
        <v>23.19</v>
      </c>
      <c r="R5" s="6">
        <v>37.64</v>
      </c>
      <c r="S5" s="6">
        <v>22.34</v>
      </c>
      <c r="T5" s="6">
        <v>13.23</v>
      </c>
      <c r="U5" s="6">
        <f>+S5+T5</f>
        <v>35.57</v>
      </c>
      <c r="V5" s="5">
        <v>0.36</v>
      </c>
      <c r="W5" s="5">
        <v>0.21</v>
      </c>
      <c r="X5" s="14">
        <v>-8.02</v>
      </c>
      <c r="Y5" s="5">
        <v>3.65</v>
      </c>
      <c r="Z5" s="4" t="s">
        <v>12</v>
      </c>
      <c r="AA5" s="4">
        <v>4.7</v>
      </c>
      <c r="AB5" s="4">
        <v>2.17</v>
      </c>
    </row>
    <row r="6" spans="1:28" x14ac:dyDescent="0.25">
      <c r="A6" s="13" t="s">
        <v>237</v>
      </c>
      <c r="B6" s="3" t="s">
        <v>238</v>
      </c>
      <c r="C6" s="4" t="s">
        <v>198</v>
      </c>
      <c r="D6" s="2">
        <v>0.625</v>
      </c>
      <c r="E6" s="3" t="s">
        <v>62</v>
      </c>
      <c r="F6" s="13" t="s">
        <v>34</v>
      </c>
      <c r="G6" s="3" t="s">
        <v>43</v>
      </c>
      <c r="H6" s="6">
        <v>370.34</v>
      </c>
      <c r="I6" s="4">
        <v>54</v>
      </c>
      <c r="J6" s="6">
        <v>129.63999999999999</v>
      </c>
      <c r="K6" s="6">
        <v>146.94999999999999</v>
      </c>
      <c r="L6" s="6">
        <v>0.12</v>
      </c>
      <c r="M6" s="6">
        <v>60.97</v>
      </c>
      <c r="N6" s="6">
        <v>8.7100000000000009</v>
      </c>
      <c r="O6" s="4">
        <v>12</v>
      </c>
      <c r="P6" s="4">
        <v>2</v>
      </c>
      <c r="Q6" s="6">
        <v>9.73</v>
      </c>
      <c r="R6" s="6">
        <v>198.47</v>
      </c>
      <c r="S6" s="6">
        <v>24.1</v>
      </c>
      <c r="T6" s="6">
        <v>16.559999999999999</v>
      </c>
      <c r="U6" s="6">
        <f>+S6+T6</f>
        <v>40.659999999999997</v>
      </c>
      <c r="V6" s="5">
        <v>0.28000000000000003</v>
      </c>
      <c r="W6" s="5">
        <v>0.17</v>
      </c>
      <c r="X6" s="14">
        <v>-8.73</v>
      </c>
      <c r="Y6" s="5">
        <v>2.98</v>
      </c>
      <c r="Z6" s="4" t="s">
        <v>12</v>
      </c>
      <c r="AA6" s="4">
        <v>5.37</v>
      </c>
      <c r="AB6" s="4">
        <v>2.0299999999999998</v>
      </c>
    </row>
    <row r="7" spans="1:28" x14ac:dyDescent="0.25">
      <c r="A7" s="13" t="s">
        <v>248</v>
      </c>
      <c r="B7" s="3" t="s">
        <v>249</v>
      </c>
      <c r="C7" s="4" t="s">
        <v>197</v>
      </c>
      <c r="D7" s="2">
        <v>0.65625</v>
      </c>
      <c r="E7" s="3" t="s">
        <v>62</v>
      </c>
      <c r="F7" s="13" t="s">
        <v>20</v>
      </c>
      <c r="G7" s="3" t="s">
        <v>83</v>
      </c>
      <c r="H7" s="6">
        <v>351.29</v>
      </c>
      <c r="I7" s="4">
        <v>53</v>
      </c>
      <c r="J7" s="6">
        <v>94.42</v>
      </c>
      <c r="K7" s="6">
        <v>158.38</v>
      </c>
      <c r="L7" s="6">
        <v>10.23</v>
      </c>
      <c r="M7" s="6">
        <v>47.2</v>
      </c>
      <c r="N7" s="6">
        <v>12.9</v>
      </c>
      <c r="O7" s="4">
        <v>10</v>
      </c>
      <c r="P7" s="4">
        <v>1</v>
      </c>
      <c r="Q7" s="6">
        <v>17.22</v>
      </c>
      <c r="R7" s="6">
        <v>6.72</v>
      </c>
      <c r="S7" s="6">
        <v>15.1</v>
      </c>
      <c r="T7" s="6">
        <v>10.82</v>
      </c>
      <c r="U7" s="6">
        <f>+S7+T7</f>
        <v>25.92</v>
      </c>
      <c r="V7" s="5">
        <v>0.26</v>
      </c>
      <c r="W7" s="5">
        <v>0.18</v>
      </c>
      <c r="X7" s="14">
        <v>-8.68</v>
      </c>
      <c r="Y7" s="5">
        <v>3.95</v>
      </c>
      <c r="Z7" s="4" t="s">
        <v>22</v>
      </c>
      <c r="AA7" s="4">
        <v>7.23</v>
      </c>
      <c r="AB7" s="4">
        <v>2.67</v>
      </c>
    </row>
    <row r="8" spans="1:28" x14ac:dyDescent="0.25">
      <c r="A8" s="13" t="s">
        <v>221</v>
      </c>
      <c r="B8" s="3" t="s">
        <v>222</v>
      </c>
      <c r="C8" s="4" t="s">
        <v>198</v>
      </c>
      <c r="D8" s="2">
        <v>0.84375</v>
      </c>
      <c r="E8" s="3" t="s">
        <v>62</v>
      </c>
      <c r="F8" s="13" t="s">
        <v>69</v>
      </c>
      <c r="G8" s="3" t="s">
        <v>70</v>
      </c>
      <c r="H8" s="6">
        <v>344.33</v>
      </c>
      <c r="I8" s="4">
        <v>56</v>
      </c>
      <c r="J8" s="6">
        <v>98.4</v>
      </c>
      <c r="K8" s="6">
        <v>167.52</v>
      </c>
      <c r="L8" s="6">
        <v>12.89</v>
      </c>
      <c r="M8" s="6">
        <v>61.38</v>
      </c>
      <c r="N8" s="6">
        <v>-17.690000000000001</v>
      </c>
      <c r="O8" s="4">
        <v>9</v>
      </c>
      <c r="P8" s="4">
        <v>2</v>
      </c>
      <c r="Q8" s="6">
        <v>10.050000000000001</v>
      </c>
      <c r="R8" s="6">
        <v>-65.94</v>
      </c>
      <c r="S8" s="6">
        <v>17.739999999999998</v>
      </c>
      <c r="T8" s="6">
        <v>9.4499999999999993</v>
      </c>
      <c r="U8" s="6">
        <f>+S8+T8</f>
        <v>27.189999999999998</v>
      </c>
      <c r="V8" s="5">
        <v>0.36</v>
      </c>
      <c r="W8" s="5">
        <v>0.21</v>
      </c>
      <c r="X8" s="14">
        <v>-9.07</v>
      </c>
      <c r="Y8" s="5">
        <v>4.29</v>
      </c>
      <c r="Z8" s="4" t="s">
        <v>12</v>
      </c>
      <c r="AA8" s="4">
        <v>5.46</v>
      </c>
      <c r="AB8" s="4">
        <v>2.1800000000000002</v>
      </c>
    </row>
    <row r="9" spans="1:28" x14ac:dyDescent="0.25">
      <c r="A9" s="13" t="s">
        <v>218</v>
      </c>
      <c r="B9" s="3" t="s">
        <v>228</v>
      </c>
      <c r="C9" s="4" t="s">
        <v>198</v>
      </c>
      <c r="D9" s="2">
        <v>0.875</v>
      </c>
      <c r="E9" s="3" t="s">
        <v>62</v>
      </c>
      <c r="F9" s="13" t="s">
        <v>92</v>
      </c>
      <c r="G9" s="3" t="s">
        <v>93</v>
      </c>
      <c r="H9" s="6">
        <v>360.59</v>
      </c>
      <c r="I9" s="4">
        <v>55</v>
      </c>
      <c r="J9" s="6">
        <v>122.23</v>
      </c>
      <c r="K9" s="6">
        <v>130.01</v>
      </c>
      <c r="L9" s="6">
        <v>-2.1800000000000002</v>
      </c>
      <c r="M9" s="6">
        <v>59.67</v>
      </c>
      <c r="N9" s="6">
        <v>-2.39</v>
      </c>
      <c r="O9" s="4">
        <v>8</v>
      </c>
      <c r="P9" s="4">
        <v>3</v>
      </c>
      <c r="Q9" s="6">
        <v>41.83</v>
      </c>
      <c r="R9" s="6">
        <v>124.21</v>
      </c>
      <c r="S9" s="6">
        <v>21.17</v>
      </c>
      <c r="T9" s="6">
        <v>15.2</v>
      </c>
      <c r="U9" s="6">
        <f>+S9+T9</f>
        <v>36.370000000000005</v>
      </c>
      <c r="V9" s="5">
        <v>0.28000000000000003</v>
      </c>
      <c r="W9" s="5">
        <v>0.19</v>
      </c>
      <c r="X9" s="14">
        <v>-6.95</v>
      </c>
      <c r="Y9" s="5">
        <v>3.42</v>
      </c>
      <c r="Z9" s="4" t="s">
        <v>12</v>
      </c>
      <c r="AA9" s="4">
        <v>5.85</v>
      </c>
      <c r="AB9" s="4">
        <v>2.23</v>
      </c>
    </row>
    <row r="10" spans="1:28" x14ac:dyDescent="0.25">
      <c r="A10" s="13" t="s">
        <v>217</v>
      </c>
      <c r="B10" s="3" t="s">
        <v>227</v>
      </c>
      <c r="C10" s="4" t="s">
        <v>197</v>
      </c>
      <c r="D10" s="2">
        <v>0.6875</v>
      </c>
      <c r="E10" s="3" t="s">
        <v>62</v>
      </c>
      <c r="F10" s="13" t="s">
        <v>78</v>
      </c>
      <c r="G10" s="3" t="s">
        <v>47</v>
      </c>
      <c r="H10" s="6">
        <v>340.77</v>
      </c>
      <c r="I10" s="4">
        <v>55</v>
      </c>
      <c r="J10" s="6">
        <v>107.84</v>
      </c>
      <c r="K10" s="6">
        <v>146.08000000000001</v>
      </c>
      <c r="L10" s="6">
        <v>7.52</v>
      </c>
      <c r="M10" s="6">
        <v>42.76</v>
      </c>
      <c r="N10" s="6">
        <v>0.26</v>
      </c>
      <c r="O10" s="4">
        <v>12</v>
      </c>
      <c r="P10" s="4">
        <v>4</v>
      </c>
      <c r="Q10" s="6">
        <v>20.16</v>
      </c>
      <c r="R10" s="6">
        <v>-28.51</v>
      </c>
      <c r="S10" s="6">
        <v>16.690000000000001</v>
      </c>
      <c r="T10" s="6">
        <v>12</v>
      </c>
      <c r="U10" s="6">
        <f>+S10+T10</f>
        <v>28.69</v>
      </c>
      <c r="V10" s="5">
        <v>0.31</v>
      </c>
      <c r="W10" s="5">
        <v>0.23</v>
      </c>
      <c r="X10" s="14">
        <v>-8.74</v>
      </c>
      <c r="Y10" s="5">
        <v>2.9</v>
      </c>
      <c r="Z10" s="4" t="s">
        <v>22</v>
      </c>
      <c r="AA10" s="4">
        <v>6.78</v>
      </c>
      <c r="AB10" s="4">
        <v>2.37</v>
      </c>
    </row>
    <row r="11" spans="1:28" x14ac:dyDescent="0.25">
      <c r="A11" s="13" t="s">
        <v>219</v>
      </c>
      <c r="B11" s="3" t="s">
        <v>229</v>
      </c>
      <c r="C11" s="4" t="s">
        <v>197</v>
      </c>
      <c r="D11" s="2">
        <v>0.6875</v>
      </c>
      <c r="E11" s="3" t="s">
        <v>62</v>
      </c>
      <c r="F11" s="13" t="s">
        <v>30</v>
      </c>
      <c r="G11" s="3" t="s">
        <v>98</v>
      </c>
      <c r="H11" s="6">
        <v>338.79</v>
      </c>
      <c r="I11" s="4">
        <v>54</v>
      </c>
      <c r="J11" s="6">
        <v>124.55</v>
      </c>
      <c r="K11" s="6">
        <v>133.66</v>
      </c>
      <c r="L11" s="6">
        <v>7.67</v>
      </c>
      <c r="M11" s="6">
        <v>56.48</v>
      </c>
      <c r="N11" s="6">
        <v>-14.82</v>
      </c>
      <c r="O11" s="4">
        <v>12</v>
      </c>
      <c r="P11" s="4">
        <v>6</v>
      </c>
      <c r="Q11" s="6">
        <v>13.92</v>
      </c>
      <c r="R11" s="6">
        <v>-3.11</v>
      </c>
      <c r="S11" s="6">
        <v>22.12</v>
      </c>
      <c r="T11" s="6">
        <v>13.31</v>
      </c>
      <c r="U11" s="6">
        <f>+S11+T11</f>
        <v>35.43</v>
      </c>
      <c r="V11" s="5">
        <v>0.39</v>
      </c>
      <c r="W11" s="5">
        <v>0.23</v>
      </c>
      <c r="X11" s="14">
        <v>-8</v>
      </c>
      <c r="Y11" s="5">
        <v>2.65</v>
      </c>
      <c r="Z11" s="4" t="s">
        <v>12</v>
      </c>
      <c r="AA11" s="4">
        <v>4.6399999999999997</v>
      </c>
      <c r="AB11" s="4">
        <v>2.09</v>
      </c>
    </row>
    <row r="12" spans="1:28" x14ac:dyDescent="0.25">
      <c r="A12" s="13" t="s">
        <v>216</v>
      </c>
      <c r="B12" s="3" t="s">
        <v>226</v>
      </c>
      <c r="C12" s="4" t="s">
        <v>197</v>
      </c>
      <c r="D12" s="2">
        <v>0.75</v>
      </c>
      <c r="E12" s="3" t="s">
        <v>62</v>
      </c>
      <c r="F12" s="13" t="s">
        <v>78</v>
      </c>
      <c r="G12" s="3" t="s">
        <v>81</v>
      </c>
      <c r="H12" s="6">
        <v>323.35000000000002</v>
      </c>
      <c r="I12" s="4">
        <v>55</v>
      </c>
      <c r="J12" s="6">
        <v>115.33</v>
      </c>
      <c r="K12" s="6">
        <v>139.88</v>
      </c>
      <c r="L12" s="6">
        <v>5.42</v>
      </c>
      <c r="M12" s="6">
        <v>31.29</v>
      </c>
      <c r="N12" s="6">
        <v>2.0099999999999998</v>
      </c>
      <c r="O12" s="4">
        <v>9</v>
      </c>
      <c r="P12" s="4">
        <v>7</v>
      </c>
      <c r="Q12" s="6">
        <v>13.95</v>
      </c>
      <c r="R12" s="6">
        <v>52.83</v>
      </c>
      <c r="S12" s="6">
        <v>16.489999999999998</v>
      </c>
      <c r="T12" s="6">
        <v>14.59</v>
      </c>
      <c r="U12" s="6">
        <f>+S12+T12</f>
        <v>31.08</v>
      </c>
      <c r="V12" s="5">
        <v>0.25</v>
      </c>
      <c r="W12" s="5">
        <v>0.22</v>
      </c>
      <c r="X12" s="14">
        <v>-8.0399999999999991</v>
      </c>
      <c r="Y12" s="5">
        <v>3.11</v>
      </c>
      <c r="Z12" s="4" t="s">
        <v>22</v>
      </c>
      <c r="AA12" s="4">
        <v>8.14</v>
      </c>
      <c r="AB12" s="4">
        <v>2.82</v>
      </c>
    </row>
    <row r="13" spans="1:28" x14ac:dyDescent="0.25">
      <c r="A13" s="13" t="s">
        <v>7</v>
      </c>
      <c r="B13" s="3" t="s">
        <v>8</v>
      </c>
      <c r="C13" s="4" t="s">
        <v>197</v>
      </c>
      <c r="D13" s="2">
        <v>0.8125</v>
      </c>
      <c r="E13" s="3" t="s">
        <v>9</v>
      </c>
      <c r="F13" s="13" t="s">
        <v>10</v>
      </c>
      <c r="G13" s="3" t="s">
        <v>11</v>
      </c>
      <c r="H13" s="6">
        <v>336.75</v>
      </c>
      <c r="I13" s="4">
        <v>54</v>
      </c>
      <c r="J13" s="6">
        <v>125.77</v>
      </c>
      <c r="K13" s="6">
        <v>145.97999999999999</v>
      </c>
      <c r="L13" s="6">
        <v>9.2100000000000009</v>
      </c>
      <c r="M13" s="6">
        <v>50.41</v>
      </c>
      <c r="N13" s="6">
        <v>-26.94</v>
      </c>
      <c r="O13" s="4">
        <v>21</v>
      </c>
      <c r="P13" s="4">
        <v>2</v>
      </c>
      <c r="Q13" s="6">
        <v>10.11</v>
      </c>
      <c r="R13" s="6">
        <v>11.27</v>
      </c>
      <c r="S13" s="6">
        <v>22.34</v>
      </c>
      <c r="T13" s="6">
        <v>13.66</v>
      </c>
      <c r="U13" s="6">
        <f>+S13+T13</f>
        <v>36</v>
      </c>
      <c r="V13" s="5">
        <v>0.38</v>
      </c>
      <c r="W13" s="5">
        <v>0.23</v>
      </c>
      <c r="X13" s="14">
        <v>-8.1199999999999992</v>
      </c>
      <c r="Y13" s="5">
        <v>3.52</v>
      </c>
      <c r="Z13" s="4" t="s">
        <v>12</v>
      </c>
      <c r="AA13" s="4">
        <v>3.64</v>
      </c>
      <c r="AB13" s="4">
        <v>1.41</v>
      </c>
    </row>
    <row r="14" spans="1:28" x14ac:dyDescent="0.25">
      <c r="A14" s="13" t="s">
        <v>28</v>
      </c>
      <c r="B14" s="3" t="s">
        <v>29</v>
      </c>
      <c r="C14" s="4" t="s">
        <v>197</v>
      </c>
      <c r="D14" s="2">
        <v>0.8125</v>
      </c>
      <c r="E14" s="3" t="s">
        <v>9</v>
      </c>
      <c r="F14" s="13" t="s">
        <v>30</v>
      </c>
      <c r="G14" s="3" t="s">
        <v>31</v>
      </c>
      <c r="H14" s="6">
        <v>348.86</v>
      </c>
      <c r="I14" s="4">
        <v>54</v>
      </c>
      <c r="J14" s="6">
        <v>105.19</v>
      </c>
      <c r="K14" s="6">
        <v>146.77000000000001</v>
      </c>
      <c r="L14" s="6">
        <v>8.6300000000000008</v>
      </c>
      <c r="M14" s="6">
        <v>68.290000000000006</v>
      </c>
      <c r="N14" s="6">
        <v>-1.1599999999999999</v>
      </c>
      <c r="O14" s="4">
        <v>13</v>
      </c>
      <c r="P14" s="4">
        <v>0</v>
      </c>
      <c r="Q14" s="6">
        <v>8.0399999999999991</v>
      </c>
      <c r="R14" s="6">
        <v>80.180000000000007</v>
      </c>
      <c r="S14" s="6">
        <v>18</v>
      </c>
      <c r="T14" s="6">
        <v>12.75</v>
      </c>
      <c r="U14" s="6">
        <f>+S14+T14</f>
        <v>30.75</v>
      </c>
      <c r="V14" s="5">
        <v>0.26</v>
      </c>
      <c r="W14" s="5">
        <v>0.17</v>
      </c>
      <c r="X14" s="14">
        <v>-8.36</v>
      </c>
      <c r="Y14" s="5">
        <v>3.34</v>
      </c>
      <c r="Z14" s="4" t="s">
        <v>12</v>
      </c>
      <c r="AA14" s="4">
        <v>4.16</v>
      </c>
      <c r="AB14" s="4">
        <v>1.83</v>
      </c>
    </row>
    <row r="15" spans="1:28" x14ac:dyDescent="0.25">
      <c r="A15" s="13" t="s">
        <v>44</v>
      </c>
      <c r="B15" s="3" t="s">
        <v>45</v>
      </c>
      <c r="C15" s="4" t="s">
        <v>197</v>
      </c>
      <c r="D15" s="2">
        <v>0.71875</v>
      </c>
      <c r="E15" s="3" t="s">
        <v>9</v>
      </c>
      <c r="F15" s="13" t="s">
        <v>46</v>
      </c>
      <c r="G15" s="3" t="s">
        <v>47</v>
      </c>
      <c r="H15" s="6">
        <v>359.98</v>
      </c>
      <c r="I15" s="4">
        <v>52</v>
      </c>
      <c r="J15" s="6">
        <v>121.68</v>
      </c>
      <c r="K15" s="6">
        <v>150.97999999999999</v>
      </c>
      <c r="L15" s="6">
        <v>13.5</v>
      </c>
      <c r="M15" s="6">
        <v>63.72</v>
      </c>
      <c r="N15" s="6">
        <v>-22.79</v>
      </c>
      <c r="O15" s="4">
        <v>12</v>
      </c>
      <c r="P15" s="4">
        <v>4</v>
      </c>
      <c r="Q15" s="6">
        <v>16.170000000000002</v>
      </c>
      <c r="R15" s="6">
        <v>-60.91</v>
      </c>
      <c r="S15" s="6">
        <v>15.61</v>
      </c>
      <c r="T15" s="6">
        <v>14.24</v>
      </c>
      <c r="U15" s="6">
        <f>+S15+T15</f>
        <v>29.85</v>
      </c>
      <c r="V15" s="5">
        <v>0.32</v>
      </c>
      <c r="W15" s="5">
        <v>0.28999999999999998</v>
      </c>
      <c r="X15" s="14">
        <v>-8.27</v>
      </c>
      <c r="Y15" s="5">
        <v>3.77</v>
      </c>
      <c r="Z15" s="4" t="s">
        <v>12</v>
      </c>
      <c r="AA15" s="4">
        <v>4.5599999999999996</v>
      </c>
      <c r="AB15" s="4">
        <v>1.77</v>
      </c>
    </row>
    <row r="16" spans="1:28" x14ac:dyDescent="0.25">
      <c r="A16" s="13" t="s">
        <v>51</v>
      </c>
      <c r="B16" s="3" t="s">
        <v>52</v>
      </c>
      <c r="C16" s="4" t="s">
        <v>198</v>
      </c>
      <c r="D16" s="2">
        <v>0.78125</v>
      </c>
      <c r="E16" s="3" t="s">
        <v>9</v>
      </c>
      <c r="F16" s="13" t="s">
        <v>53</v>
      </c>
      <c r="G16" s="3" t="s">
        <v>54</v>
      </c>
      <c r="H16" s="6">
        <v>359.1</v>
      </c>
      <c r="I16" s="4">
        <v>54</v>
      </c>
      <c r="J16" s="6">
        <v>106.8</v>
      </c>
      <c r="K16" s="6">
        <v>152.04</v>
      </c>
      <c r="L16" s="6">
        <v>10.33</v>
      </c>
      <c r="M16" s="6">
        <v>55.46</v>
      </c>
      <c r="N16" s="6">
        <v>-4.37</v>
      </c>
      <c r="O16" s="4">
        <v>14</v>
      </c>
      <c r="P16" s="4">
        <v>3</v>
      </c>
      <c r="Q16" s="6">
        <v>21.99</v>
      </c>
      <c r="R16" s="6">
        <v>-15.08</v>
      </c>
      <c r="S16" s="6">
        <v>18.78</v>
      </c>
      <c r="T16" s="6">
        <v>11.29</v>
      </c>
      <c r="U16" s="6">
        <f>+S16+T16</f>
        <v>30.07</v>
      </c>
      <c r="V16" s="5">
        <v>0.34</v>
      </c>
      <c r="W16" s="5">
        <v>0.21</v>
      </c>
      <c r="X16" s="14">
        <v>-7.9</v>
      </c>
      <c r="Y16" s="5">
        <v>4.2300000000000004</v>
      </c>
      <c r="Z16" s="4" t="s">
        <v>12</v>
      </c>
      <c r="AA16" s="4">
        <v>5.32</v>
      </c>
      <c r="AB16" s="4">
        <v>2.2000000000000002</v>
      </c>
    </row>
    <row r="17" spans="1:28" x14ac:dyDescent="0.25">
      <c r="A17" s="13" t="s">
        <v>36</v>
      </c>
      <c r="B17" s="3" t="s">
        <v>37</v>
      </c>
      <c r="C17" s="4" t="s">
        <v>197</v>
      </c>
      <c r="D17" s="2">
        <v>0.71875</v>
      </c>
      <c r="E17" s="3" t="s">
        <v>9</v>
      </c>
      <c r="F17" s="13" t="s">
        <v>38</v>
      </c>
      <c r="G17" s="3" t="s">
        <v>39</v>
      </c>
      <c r="H17" s="6">
        <v>368.55</v>
      </c>
      <c r="I17" s="4">
        <v>53</v>
      </c>
      <c r="J17" s="6">
        <v>105.58</v>
      </c>
      <c r="K17" s="6">
        <v>161.43</v>
      </c>
      <c r="L17" s="6">
        <v>18.850000000000001</v>
      </c>
      <c r="M17" s="6">
        <v>53.45</v>
      </c>
      <c r="N17" s="6">
        <v>-16.63</v>
      </c>
      <c r="O17" s="4">
        <v>14</v>
      </c>
      <c r="P17" s="4">
        <v>6</v>
      </c>
      <c r="Q17" s="6">
        <v>26.2</v>
      </c>
      <c r="R17" s="6">
        <v>-153.11000000000001</v>
      </c>
      <c r="S17" s="6">
        <v>15.61</v>
      </c>
      <c r="T17" s="6">
        <v>10.09</v>
      </c>
      <c r="U17" s="6">
        <f>+S17+T17</f>
        <v>25.7</v>
      </c>
      <c r="V17" s="5">
        <v>0.39</v>
      </c>
      <c r="W17" s="5">
        <v>0.27</v>
      </c>
      <c r="X17" s="14">
        <v>-9.08</v>
      </c>
      <c r="Y17" s="5">
        <v>3.79</v>
      </c>
      <c r="Z17" s="4" t="s">
        <v>12</v>
      </c>
      <c r="AA17" s="4">
        <v>6.23</v>
      </c>
      <c r="AB17" s="4">
        <v>2.5299999999999998</v>
      </c>
    </row>
    <row r="18" spans="1:28" x14ac:dyDescent="0.25">
      <c r="A18" s="13" t="s">
        <v>40</v>
      </c>
      <c r="B18" s="3" t="s">
        <v>41</v>
      </c>
      <c r="C18" s="4" t="s">
        <v>198</v>
      </c>
      <c r="D18" s="2">
        <v>0.6875</v>
      </c>
      <c r="E18" s="3" t="s">
        <v>9</v>
      </c>
      <c r="F18" s="13" t="s">
        <v>42</v>
      </c>
      <c r="G18" s="3" t="s">
        <v>43</v>
      </c>
      <c r="H18" s="6">
        <v>331.39</v>
      </c>
      <c r="I18" s="4">
        <v>55</v>
      </c>
      <c r="J18" s="6">
        <v>109.79</v>
      </c>
      <c r="K18" s="6">
        <v>130.21</v>
      </c>
      <c r="L18" s="6">
        <v>3.76</v>
      </c>
      <c r="M18" s="6">
        <v>50.07</v>
      </c>
      <c r="N18" s="6">
        <v>-0.42</v>
      </c>
      <c r="O18" s="4">
        <v>12</v>
      </c>
      <c r="P18" s="4">
        <v>1</v>
      </c>
      <c r="Q18" s="6">
        <v>24.87</v>
      </c>
      <c r="R18" s="6">
        <v>87.23</v>
      </c>
      <c r="S18" s="6">
        <v>17.97</v>
      </c>
      <c r="T18" s="6">
        <v>13.65</v>
      </c>
      <c r="U18" s="6">
        <f>+S18+T18</f>
        <v>31.619999999999997</v>
      </c>
      <c r="V18" s="5">
        <v>0.25</v>
      </c>
      <c r="W18" s="5">
        <v>0.18</v>
      </c>
      <c r="X18" s="14">
        <v>-7.39</v>
      </c>
      <c r="Y18" s="5">
        <v>2.99</v>
      </c>
      <c r="Z18" s="4" t="s">
        <v>12</v>
      </c>
      <c r="AA18" s="4">
        <v>5.55</v>
      </c>
      <c r="AB18" s="4">
        <v>2.23</v>
      </c>
    </row>
    <row r="19" spans="1:28" x14ac:dyDescent="0.25">
      <c r="A19" s="13" t="s">
        <v>32</v>
      </c>
      <c r="B19" s="3" t="s">
        <v>33</v>
      </c>
      <c r="C19" s="4" t="s">
        <v>198</v>
      </c>
      <c r="D19" s="2">
        <v>0.78125</v>
      </c>
      <c r="E19" s="3" t="s">
        <v>9</v>
      </c>
      <c r="F19" s="13" t="s">
        <v>34</v>
      </c>
      <c r="G19" s="3" t="s">
        <v>35</v>
      </c>
      <c r="H19" s="6">
        <v>367.52</v>
      </c>
      <c r="I19" s="4">
        <v>53</v>
      </c>
      <c r="J19" s="6">
        <v>120.94</v>
      </c>
      <c r="K19" s="6">
        <v>146.79</v>
      </c>
      <c r="L19" s="6">
        <v>8.35</v>
      </c>
      <c r="M19" s="6">
        <v>67.400000000000006</v>
      </c>
      <c r="N19" s="6">
        <v>-8.74</v>
      </c>
      <c r="O19" s="4">
        <v>17</v>
      </c>
      <c r="P19" s="4">
        <v>9</v>
      </c>
      <c r="Q19" s="6">
        <v>6.88</v>
      </c>
      <c r="R19" s="6">
        <v>49.25</v>
      </c>
      <c r="S19" s="6">
        <v>21.29</v>
      </c>
      <c r="T19" s="6">
        <v>13.79</v>
      </c>
      <c r="U19" s="6">
        <f>+S19+T19</f>
        <v>35.08</v>
      </c>
      <c r="V19" s="5">
        <v>0.33</v>
      </c>
      <c r="W19" s="5">
        <v>0.21</v>
      </c>
      <c r="X19" s="14">
        <v>-8.52</v>
      </c>
      <c r="Y19" s="5">
        <v>3.18</v>
      </c>
      <c r="Z19" s="4" t="s">
        <v>12</v>
      </c>
      <c r="AA19" s="4">
        <v>4.13</v>
      </c>
      <c r="AB19" s="4">
        <v>1.82</v>
      </c>
    </row>
    <row r="20" spans="1:28" x14ac:dyDescent="0.25">
      <c r="A20" s="13" t="s">
        <v>48</v>
      </c>
      <c r="B20" s="3" t="s">
        <v>49</v>
      </c>
      <c r="C20" s="4" t="s">
        <v>197</v>
      </c>
      <c r="D20" s="2">
        <v>0.71875</v>
      </c>
      <c r="E20" s="3" t="s">
        <v>9</v>
      </c>
      <c r="F20" s="13" t="s">
        <v>20</v>
      </c>
      <c r="G20" s="3" t="s">
        <v>50</v>
      </c>
      <c r="H20" s="6">
        <v>325.62</v>
      </c>
      <c r="I20" s="4">
        <v>55</v>
      </c>
      <c r="J20" s="6">
        <v>103.14</v>
      </c>
      <c r="K20" s="6">
        <v>143.38</v>
      </c>
      <c r="L20" s="6">
        <v>9.7200000000000006</v>
      </c>
      <c r="M20" s="6">
        <v>48.84</v>
      </c>
      <c r="N20" s="6">
        <v>-0.04</v>
      </c>
      <c r="O20" s="4">
        <v>18</v>
      </c>
      <c r="P20" s="4">
        <v>-1</v>
      </c>
      <c r="Q20" s="6">
        <v>3.33</v>
      </c>
      <c r="R20" s="6">
        <v>-13.35</v>
      </c>
      <c r="S20" s="6">
        <v>18.760000000000002</v>
      </c>
      <c r="T20" s="6">
        <v>10.7</v>
      </c>
      <c r="U20" s="6">
        <f>+S20+T20</f>
        <v>29.46</v>
      </c>
      <c r="V20" s="5">
        <v>0.34</v>
      </c>
      <c r="W20" s="5">
        <v>0.2</v>
      </c>
      <c r="X20" s="14">
        <v>-7.37</v>
      </c>
      <c r="Y20" s="5">
        <v>4.07</v>
      </c>
      <c r="Z20" s="4" t="s">
        <v>22</v>
      </c>
      <c r="AA20" s="4">
        <v>7</v>
      </c>
      <c r="AB20" s="4">
        <v>2.89</v>
      </c>
    </row>
    <row r="21" spans="1:28" x14ac:dyDescent="0.25">
      <c r="A21" s="13" t="s">
        <v>60</v>
      </c>
      <c r="B21" s="3" t="s">
        <v>61</v>
      </c>
      <c r="C21" s="4" t="s">
        <v>198</v>
      </c>
      <c r="D21" s="2">
        <v>0.8125</v>
      </c>
      <c r="E21" s="3" t="s">
        <v>62</v>
      </c>
      <c r="F21" s="13" t="s">
        <v>63</v>
      </c>
      <c r="G21" s="3" t="s">
        <v>64</v>
      </c>
      <c r="H21" s="6">
        <v>324.16000000000003</v>
      </c>
      <c r="I21" s="4">
        <v>54</v>
      </c>
      <c r="J21" s="6">
        <v>124.03</v>
      </c>
      <c r="K21" s="6">
        <v>142.13999999999999</v>
      </c>
      <c r="L21" s="6">
        <v>4.28</v>
      </c>
      <c r="M21" s="6">
        <v>48</v>
      </c>
      <c r="N21" s="6">
        <v>-18.600000000000001</v>
      </c>
      <c r="O21" s="4">
        <v>11</v>
      </c>
      <c r="P21" s="4">
        <v>-2</v>
      </c>
      <c r="Q21" s="6">
        <v>15.38</v>
      </c>
      <c r="R21" s="6">
        <v>138.08000000000001</v>
      </c>
      <c r="S21" s="6">
        <v>20.29</v>
      </c>
      <c r="T21" s="6">
        <v>16.03</v>
      </c>
      <c r="U21" s="6">
        <f>+S21+T21</f>
        <v>36.32</v>
      </c>
      <c r="V21" s="5">
        <v>0.25</v>
      </c>
      <c r="W21" s="5">
        <v>0.19</v>
      </c>
      <c r="X21" s="14">
        <v>-8.1999999999999993</v>
      </c>
      <c r="Y21" s="5">
        <v>3.13</v>
      </c>
      <c r="Z21" s="4" t="s">
        <v>12</v>
      </c>
      <c r="AA21" s="4">
        <v>4.8</v>
      </c>
      <c r="AB21" s="4">
        <v>1.97</v>
      </c>
    </row>
    <row r="22" spans="1:28" x14ac:dyDescent="0.25">
      <c r="A22" s="13" t="s">
        <v>165</v>
      </c>
      <c r="B22" s="3" t="s">
        <v>166</v>
      </c>
      <c r="C22" s="4" t="s">
        <v>197</v>
      </c>
      <c r="D22" s="2">
        <v>0.8125</v>
      </c>
      <c r="E22" s="3" t="s">
        <v>129</v>
      </c>
      <c r="F22" s="13" t="s">
        <v>157</v>
      </c>
      <c r="G22" s="3" t="s">
        <v>68</v>
      </c>
      <c r="H22" s="6">
        <v>321.08</v>
      </c>
      <c r="I22" s="4">
        <v>54</v>
      </c>
      <c r="J22" s="6">
        <v>142.15</v>
      </c>
      <c r="K22" s="6">
        <v>125.01</v>
      </c>
      <c r="L22" s="6">
        <v>5.89</v>
      </c>
      <c r="M22" s="6">
        <v>28.42</v>
      </c>
      <c r="N22" s="6">
        <v>-4.41</v>
      </c>
      <c r="O22" s="4">
        <v>10</v>
      </c>
      <c r="P22" s="4">
        <v>5</v>
      </c>
      <c r="Q22" s="6">
        <v>9.1199999999999992</v>
      </c>
      <c r="R22" s="6">
        <v>-70.05</v>
      </c>
      <c r="S22" s="6">
        <v>23.98</v>
      </c>
      <c r="T22" s="6">
        <v>14.62</v>
      </c>
      <c r="U22" s="6">
        <f>+S22+T22</f>
        <v>38.6</v>
      </c>
      <c r="V22" s="5">
        <v>0.47</v>
      </c>
      <c r="W22" s="5">
        <v>0.3</v>
      </c>
      <c r="X22" s="14">
        <v>-6.76</v>
      </c>
      <c r="Y22" s="5">
        <v>3.21</v>
      </c>
      <c r="Z22" s="4" t="s">
        <v>22</v>
      </c>
      <c r="AA22" s="4">
        <v>7.95</v>
      </c>
      <c r="AB22" s="4">
        <v>3.25</v>
      </c>
    </row>
    <row r="23" spans="1:28" x14ac:dyDescent="0.25">
      <c r="A23" s="13" t="s">
        <v>115</v>
      </c>
      <c r="B23" s="3" t="s">
        <v>116</v>
      </c>
      <c r="C23" s="4" t="s">
        <v>198</v>
      </c>
      <c r="D23" s="2">
        <v>0.96875</v>
      </c>
      <c r="E23" s="3" t="s">
        <v>62</v>
      </c>
      <c r="F23" s="13" t="s">
        <v>117</v>
      </c>
      <c r="G23" s="3" t="s">
        <v>118</v>
      </c>
      <c r="H23" s="6">
        <v>325.58</v>
      </c>
      <c r="I23" s="4">
        <v>62</v>
      </c>
      <c r="J23" s="6">
        <v>122.46</v>
      </c>
      <c r="K23" s="6">
        <v>119.2</v>
      </c>
      <c r="L23" s="6">
        <v>-8.42</v>
      </c>
      <c r="M23" s="6">
        <v>51.54</v>
      </c>
      <c r="N23" s="6">
        <v>-0.96</v>
      </c>
      <c r="O23" s="4">
        <v>0</v>
      </c>
      <c r="P23" s="4">
        <v>3</v>
      </c>
      <c r="Q23" s="6">
        <v>39.4</v>
      </c>
      <c r="R23" s="6">
        <v>207.15</v>
      </c>
      <c r="S23" s="6">
        <v>23.37</v>
      </c>
      <c r="T23" s="6">
        <v>15.73</v>
      </c>
      <c r="U23" s="6">
        <f>+S23+T23</f>
        <v>39.1</v>
      </c>
      <c r="V23" s="5">
        <v>0.26</v>
      </c>
      <c r="W23" s="5">
        <v>0.15</v>
      </c>
      <c r="X23" s="14">
        <v>-6.17</v>
      </c>
      <c r="Y23" s="5">
        <v>3.34</v>
      </c>
      <c r="Z23" s="4" t="s">
        <v>12</v>
      </c>
      <c r="AA23" s="4">
        <v>6.3</v>
      </c>
      <c r="AB23" s="4">
        <v>2.57</v>
      </c>
    </row>
    <row r="24" spans="1:28" x14ac:dyDescent="0.25">
      <c r="A24" s="13" t="s">
        <v>139</v>
      </c>
      <c r="B24" s="3" t="s">
        <v>140</v>
      </c>
      <c r="C24" s="4" t="s">
        <v>198</v>
      </c>
      <c r="D24" s="2">
        <v>0.84375</v>
      </c>
      <c r="E24" s="3" t="s">
        <v>129</v>
      </c>
      <c r="F24" s="13" t="s">
        <v>141</v>
      </c>
      <c r="G24" s="3" t="s">
        <v>142</v>
      </c>
      <c r="H24" s="6">
        <v>358.61</v>
      </c>
      <c r="I24" s="4">
        <v>54</v>
      </c>
      <c r="J24" s="6">
        <v>109.91</v>
      </c>
      <c r="K24" s="6">
        <v>153.74</v>
      </c>
      <c r="L24" s="6">
        <v>5.66</v>
      </c>
      <c r="M24" s="6">
        <v>59.93</v>
      </c>
      <c r="N24" s="6">
        <v>-1.63</v>
      </c>
      <c r="O24" s="4">
        <v>14</v>
      </c>
      <c r="P24" s="4">
        <v>4</v>
      </c>
      <c r="Q24" s="6">
        <v>12.73</v>
      </c>
      <c r="R24" s="6">
        <v>181.71</v>
      </c>
      <c r="S24" s="6">
        <v>19.600000000000001</v>
      </c>
      <c r="T24" s="6">
        <v>14.54</v>
      </c>
      <c r="U24" s="6">
        <f>+S24+T24</f>
        <v>34.14</v>
      </c>
      <c r="V24" s="5">
        <v>0.21</v>
      </c>
      <c r="W24" s="5">
        <v>0.14000000000000001</v>
      </c>
      <c r="X24" s="14">
        <v>-9.23</v>
      </c>
      <c r="Y24" s="5">
        <v>3.02</v>
      </c>
      <c r="Z24" s="4" t="s">
        <v>12</v>
      </c>
      <c r="AA24" s="4">
        <v>5.47</v>
      </c>
      <c r="AB24" s="4">
        <v>2.2799999999999998</v>
      </c>
    </row>
    <row r="25" spans="1:28" x14ac:dyDescent="0.25">
      <c r="A25" s="13" t="s">
        <v>108</v>
      </c>
      <c r="B25" s="3" t="s">
        <v>109</v>
      </c>
      <c r="C25" s="4" t="s">
        <v>197</v>
      </c>
      <c r="D25" s="2">
        <v>0.75</v>
      </c>
      <c r="E25" s="3" t="s">
        <v>62</v>
      </c>
      <c r="F25" s="13" t="s">
        <v>16</v>
      </c>
      <c r="G25" s="3" t="s">
        <v>110</v>
      </c>
      <c r="H25" s="6">
        <v>333.51</v>
      </c>
      <c r="I25" s="4">
        <v>52</v>
      </c>
      <c r="J25" s="6">
        <v>108.22</v>
      </c>
      <c r="K25" s="6">
        <v>154.05000000000001</v>
      </c>
      <c r="L25" s="6">
        <v>10.37</v>
      </c>
      <c r="M25" s="6">
        <v>39.26</v>
      </c>
      <c r="N25" s="6">
        <v>-8.56</v>
      </c>
      <c r="O25" s="4">
        <v>14</v>
      </c>
      <c r="P25" s="4">
        <v>1</v>
      </c>
      <c r="Q25" s="6">
        <v>15.68</v>
      </c>
      <c r="R25" s="6">
        <v>-83.01</v>
      </c>
      <c r="S25" s="6">
        <v>19.63</v>
      </c>
      <c r="T25" s="6">
        <v>10.19</v>
      </c>
      <c r="U25" s="6">
        <f>+S25+T25</f>
        <v>29.82</v>
      </c>
      <c r="V25" s="5">
        <v>0.4</v>
      </c>
      <c r="W25" s="5">
        <v>0.23</v>
      </c>
      <c r="X25" s="14">
        <v>-8.84</v>
      </c>
      <c r="Y25" s="5">
        <v>3.44</v>
      </c>
      <c r="Z25" s="4" t="s">
        <v>22</v>
      </c>
      <c r="AA25" s="4">
        <v>6.72</v>
      </c>
      <c r="AB25" s="4">
        <v>2.5499999999999998</v>
      </c>
    </row>
    <row r="26" spans="1:28" x14ac:dyDescent="0.25">
      <c r="A26" s="13" t="s">
        <v>111</v>
      </c>
      <c r="B26" s="3" t="s">
        <v>112</v>
      </c>
      <c r="C26" s="4" t="s">
        <v>197</v>
      </c>
      <c r="D26" s="2">
        <v>0.75</v>
      </c>
      <c r="E26" s="3" t="s">
        <v>62</v>
      </c>
      <c r="F26" s="13" t="s">
        <v>16</v>
      </c>
      <c r="G26" s="3" t="s">
        <v>47</v>
      </c>
      <c r="H26" s="6">
        <v>354.49</v>
      </c>
      <c r="I26" s="4">
        <v>52</v>
      </c>
      <c r="J26" s="6">
        <v>133.81</v>
      </c>
      <c r="K26" s="6">
        <v>149.30000000000001</v>
      </c>
      <c r="L26" s="6">
        <v>2.59</v>
      </c>
      <c r="M26" s="6">
        <v>44.35</v>
      </c>
      <c r="N26" s="6">
        <v>-2.87</v>
      </c>
      <c r="O26" s="4">
        <v>7</v>
      </c>
      <c r="P26" s="4">
        <v>9</v>
      </c>
      <c r="Q26" s="6">
        <v>11.19</v>
      </c>
      <c r="R26" s="6">
        <v>83.43</v>
      </c>
      <c r="S26" s="6">
        <v>24.89</v>
      </c>
      <c r="T26" s="6">
        <v>15.23</v>
      </c>
      <c r="U26" s="6">
        <f>+S26+T26</f>
        <v>40.120000000000005</v>
      </c>
      <c r="V26" s="5">
        <v>0.37</v>
      </c>
      <c r="W26" s="5">
        <v>0.21</v>
      </c>
      <c r="X26" s="14">
        <v>-8.6199999999999992</v>
      </c>
      <c r="Y26" s="5">
        <v>3.28</v>
      </c>
      <c r="Z26" s="4" t="s">
        <v>22</v>
      </c>
      <c r="AA26" s="4">
        <v>6.49</v>
      </c>
      <c r="AB26" s="4">
        <v>2.36</v>
      </c>
    </row>
    <row r="27" spans="1:28" x14ac:dyDescent="0.25">
      <c r="A27" s="13" t="s">
        <v>18</v>
      </c>
      <c r="B27" s="3" t="s">
        <v>19</v>
      </c>
      <c r="C27" s="4" t="s">
        <v>197</v>
      </c>
      <c r="D27" s="2">
        <v>0.8125</v>
      </c>
      <c r="E27" s="3" t="s">
        <v>9</v>
      </c>
      <c r="F27" s="13" t="s">
        <v>20</v>
      </c>
      <c r="G27" s="3" t="s">
        <v>21</v>
      </c>
      <c r="H27" s="6">
        <v>348.58</v>
      </c>
      <c r="I27" s="4">
        <v>53</v>
      </c>
      <c r="J27" s="6">
        <v>118.48</v>
      </c>
      <c r="K27" s="6">
        <v>138.27000000000001</v>
      </c>
      <c r="L27" s="6">
        <v>5.1100000000000003</v>
      </c>
      <c r="M27" s="6">
        <v>52.07</v>
      </c>
      <c r="N27" s="6">
        <v>3.34</v>
      </c>
      <c r="O27" s="4">
        <v>9</v>
      </c>
      <c r="P27" s="4">
        <v>2</v>
      </c>
      <c r="Q27" s="6">
        <v>20.23</v>
      </c>
      <c r="R27" s="6">
        <v>73.87</v>
      </c>
      <c r="S27" s="6">
        <v>16.649999999999999</v>
      </c>
      <c r="T27" s="6">
        <v>15.39</v>
      </c>
      <c r="U27" s="6">
        <f>+S27+T27</f>
        <v>32.04</v>
      </c>
      <c r="V27" s="5">
        <v>0.24</v>
      </c>
      <c r="W27" s="5">
        <v>0.22</v>
      </c>
      <c r="X27" s="14">
        <v>-7.28</v>
      </c>
      <c r="Y27" s="5">
        <v>3.75</v>
      </c>
      <c r="Z27" s="4" t="s">
        <v>22</v>
      </c>
      <c r="AA27" s="4">
        <v>6.6</v>
      </c>
      <c r="AB27" s="4">
        <v>2.63</v>
      </c>
    </row>
    <row r="28" spans="1:28" x14ac:dyDescent="0.25">
      <c r="A28" s="13" t="s">
        <v>171</v>
      </c>
      <c r="B28" s="3" t="s">
        <v>172</v>
      </c>
      <c r="C28" s="4" t="s">
        <v>197</v>
      </c>
      <c r="D28" s="2">
        <v>0.75</v>
      </c>
      <c r="E28" s="3" t="s">
        <v>129</v>
      </c>
      <c r="F28" s="13" t="s">
        <v>90</v>
      </c>
      <c r="G28" s="3" t="s">
        <v>173</v>
      </c>
      <c r="H28" s="6">
        <v>343.77</v>
      </c>
      <c r="I28" s="4">
        <v>51</v>
      </c>
      <c r="J28" s="6">
        <v>102.13</v>
      </c>
      <c r="K28" s="6">
        <v>163.36000000000001</v>
      </c>
      <c r="L28" s="6">
        <v>13.41</v>
      </c>
      <c r="M28" s="6">
        <v>31.54</v>
      </c>
      <c r="N28" s="6">
        <v>-3.85</v>
      </c>
      <c r="O28" s="4">
        <v>25</v>
      </c>
      <c r="P28" s="4">
        <v>1</v>
      </c>
      <c r="Q28" s="6">
        <v>11.08</v>
      </c>
      <c r="R28" s="6">
        <v>27.74</v>
      </c>
      <c r="S28" s="6">
        <v>17</v>
      </c>
      <c r="T28" s="6">
        <v>11.78</v>
      </c>
      <c r="U28" s="6">
        <f>+S28+T28</f>
        <v>28.78</v>
      </c>
      <c r="V28" s="5">
        <v>0.28000000000000003</v>
      </c>
      <c r="W28" s="5">
        <v>0.19</v>
      </c>
      <c r="X28" s="14">
        <v>-8.74</v>
      </c>
      <c r="Y28" s="5">
        <v>4.29</v>
      </c>
      <c r="Z28" s="4" t="s">
        <v>22</v>
      </c>
      <c r="AA28" s="4">
        <v>6.78</v>
      </c>
      <c r="AB28" s="4">
        <v>2.78</v>
      </c>
    </row>
    <row r="29" spans="1:28" x14ac:dyDescent="0.25">
      <c r="A29" s="13" t="s">
        <v>84</v>
      </c>
      <c r="B29" s="3" t="s">
        <v>85</v>
      </c>
      <c r="C29" s="4" t="s">
        <v>198</v>
      </c>
      <c r="D29" s="2">
        <v>0.96875</v>
      </c>
      <c r="E29" s="3" t="s">
        <v>62</v>
      </c>
      <c r="F29" s="13" t="s">
        <v>86</v>
      </c>
      <c r="G29" s="3" t="s">
        <v>87</v>
      </c>
      <c r="H29" s="6">
        <v>322.85000000000002</v>
      </c>
      <c r="I29" s="4">
        <v>55</v>
      </c>
      <c r="J29" s="6">
        <v>101.22</v>
      </c>
      <c r="K29" s="6">
        <v>131.37</v>
      </c>
      <c r="L29" s="6">
        <v>-3.23</v>
      </c>
      <c r="M29" s="6">
        <v>55.77</v>
      </c>
      <c r="N29" s="6">
        <v>-18.47</v>
      </c>
      <c r="O29" s="4">
        <v>7</v>
      </c>
      <c r="P29" s="4">
        <v>7</v>
      </c>
      <c r="Q29" s="6">
        <v>42.78</v>
      </c>
      <c r="R29" s="6">
        <v>219.23</v>
      </c>
      <c r="S29" s="6">
        <v>19.760000000000002</v>
      </c>
      <c r="T29" s="6">
        <v>13.58</v>
      </c>
      <c r="U29" s="6">
        <f>+S29+T29</f>
        <v>33.340000000000003</v>
      </c>
      <c r="V29" s="5">
        <v>0.19</v>
      </c>
      <c r="W29" s="5">
        <v>0.1</v>
      </c>
      <c r="X29" s="14">
        <v>-7.67</v>
      </c>
      <c r="Y29" s="5">
        <v>2.8</v>
      </c>
      <c r="Z29" s="4" t="s">
        <v>12</v>
      </c>
      <c r="AA29" s="4">
        <v>3.7</v>
      </c>
      <c r="AB29" s="4">
        <v>1.45</v>
      </c>
    </row>
    <row r="30" spans="1:28" x14ac:dyDescent="0.25">
      <c r="A30" s="13" t="s">
        <v>204</v>
      </c>
      <c r="B30" s="3" t="s">
        <v>205</v>
      </c>
      <c r="C30" s="4" t="s">
        <v>197</v>
      </c>
      <c r="D30" s="2">
        <v>0.78125</v>
      </c>
      <c r="E30" s="3" t="s">
        <v>206</v>
      </c>
      <c r="F30" s="13" t="s">
        <v>207</v>
      </c>
      <c r="G30" s="3" t="s">
        <v>208</v>
      </c>
      <c r="H30" s="6">
        <v>342.91</v>
      </c>
      <c r="I30" s="4">
        <v>53</v>
      </c>
      <c r="J30" s="6">
        <v>91.28</v>
      </c>
      <c r="K30" s="6">
        <v>164.89</v>
      </c>
      <c r="L30" s="6">
        <v>11</v>
      </c>
      <c r="M30" s="6">
        <v>51.95</v>
      </c>
      <c r="N30" s="6">
        <v>-17.489999999999998</v>
      </c>
      <c r="O30" s="4">
        <v>12</v>
      </c>
      <c r="P30" s="4">
        <v>7</v>
      </c>
      <c r="Q30" s="6">
        <v>22.66</v>
      </c>
      <c r="R30" s="6">
        <v>27.53</v>
      </c>
      <c r="S30" s="6">
        <v>14.77</v>
      </c>
      <c r="T30" s="6">
        <v>10.72</v>
      </c>
      <c r="U30" s="6">
        <f>+S30+T30</f>
        <v>25.490000000000002</v>
      </c>
      <c r="V30" s="5">
        <v>0.24</v>
      </c>
      <c r="W30" s="5">
        <v>0.17</v>
      </c>
      <c r="X30" s="14">
        <v>-9.7200000000000006</v>
      </c>
      <c r="Y30" s="5">
        <v>3.42</v>
      </c>
      <c r="Z30" s="4" t="s">
        <v>22</v>
      </c>
      <c r="AA30" s="4">
        <v>6.76</v>
      </c>
      <c r="AB30" s="4">
        <v>2.84</v>
      </c>
    </row>
    <row r="31" spans="1:28" x14ac:dyDescent="0.25">
      <c r="A31" s="13" t="s">
        <v>73</v>
      </c>
      <c r="B31" s="3" t="s">
        <v>74</v>
      </c>
      <c r="C31" s="4" t="s">
        <v>198</v>
      </c>
      <c r="D31" s="2">
        <v>0.8125</v>
      </c>
      <c r="E31" s="3" t="s">
        <v>62</v>
      </c>
      <c r="F31" s="13" t="s">
        <v>35</v>
      </c>
      <c r="G31" s="3" t="s">
        <v>47</v>
      </c>
      <c r="H31" s="6">
        <v>343.31</v>
      </c>
      <c r="I31" s="4">
        <v>58</v>
      </c>
      <c r="J31" s="6">
        <v>105.3</v>
      </c>
      <c r="K31" s="6">
        <v>157.80000000000001</v>
      </c>
      <c r="L31" s="6">
        <v>7.74</v>
      </c>
      <c r="M31" s="6">
        <v>61.26</v>
      </c>
      <c r="N31" s="6">
        <v>-11.48</v>
      </c>
      <c r="O31" s="4">
        <v>8</v>
      </c>
      <c r="P31" s="4">
        <v>0</v>
      </c>
      <c r="Q31" s="6">
        <v>14.91</v>
      </c>
      <c r="R31" s="6">
        <v>-42.11</v>
      </c>
      <c r="S31" s="6">
        <v>18.27</v>
      </c>
      <c r="T31" s="6">
        <v>10.8</v>
      </c>
      <c r="U31" s="6">
        <f>+S31+T31</f>
        <v>29.07</v>
      </c>
      <c r="V31" s="5">
        <v>0.35</v>
      </c>
      <c r="W31" s="5">
        <v>0.21</v>
      </c>
      <c r="X31" s="14">
        <v>-8.93</v>
      </c>
      <c r="Y31" s="5">
        <v>3.65</v>
      </c>
      <c r="Z31" s="4" t="s">
        <v>12</v>
      </c>
      <c r="AA31" s="4">
        <v>5.3</v>
      </c>
      <c r="AB31" s="4">
        <v>2.34</v>
      </c>
    </row>
    <row r="32" spans="1:28" x14ac:dyDescent="0.25">
      <c r="A32" s="13" t="s">
        <v>209</v>
      </c>
      <c r="B32" s="3" t="s">
        <v>210</v>
      </c>
      <c r="C32" s="4" t="s">
        <v>197</v>
      </c>
      <c r="D32" s="2">
        <v>0.71875</v>
      </c>
      <c r="E32" s="3" t="s">
        <v>206</v>
      </c>
      <c r="F32" s="13" t="s">
        <v>211</v>
      </c>
      <c r="G32" s="3" t="s">
        <v>212</v>
      </c>
      <c r="H32" s="6">
        <v>326.92</v>
      </c>
      <c r="I32" s="4">
        <v>54</v>
      </c>
      <c r="J32" s="6">
        <v>107.1</v>
      </c>
      <c r="K32" s="6">
        <v>146.38</v>
      </c>
      <c r="L32" s="6">
        <v>10.85</v>
      </c>
      <c r="M32" s="6">
        <v>52.82</v>
      </c>
      <c r="N32" s="6">
        <v>-24.98</v>
      </c>
      <c r="O32" s="4">
        <v>16</v>
      </c>
      <c r="P32" s="4">
        <v>6</v>
      </c>
      <c r="Q32" s="6">
        <v>12.21</v>
      </c>
      <c r="R32" s="6">
        <v>77.33</v>
      </c>
      <c r="S32" s="6">
        <v>16.899999999999999</v>
      </c>
      <c r="T32" s="6">
        <v>13.42</v>
      </c>
      <c r="U32" s="6">
        <f>+S32+T32</f>
        <v>30.32</v>
      </c>
      <c r="V32" s="5">
        <v>0.24</v>
      </c>
      <c r="W32" s="5">
        <v>0.19</v>
      </c>
      <c r="X32" s="14">
        <v>-7.48</v>
      </c>
      <c r="Y32" s="5">
        <v>4.2</v>
      </c>
      <c r="Z32" s="4" t="s">
        <v>12</v>
      </c>
      <c r="AA32" s="4">
        <v>6.19</v>
      </c>
      <c r="AB32" s="4">
        <v>2.54</v>
      </c>
    </row>
    <row r="33" spans="1:28" x14ac:dyDescent="0.25">
      <c r="A33" s="13" t="s">
        <v>65</v>
      </c>
      <c r="B33" s="3" t="s">
        <v>66</v>
      </c>
      <c r="C33" s="4" t="s">
        <v>197</v>
      </c>
      <c r="D33" s="2">
        <v>0.75</v>
      </c>
      <c r="E33" s="3" t="s">
        <v>62</v>
      </c>
      <c r="F33" s="13" t="s">
        <v>67</v>
      </c>
      <c r="G33" s="3" t="s">
        <v>68</v>
      </c>
      <c r="H33" s="6">
        <v>360.52</v>
      </c>
      <c r="I33" s="4">
        <v>53</v>
      </c>
      <c r="J33" s="6">
        <v>114.85</v>
      </c>
      <c r="K33" s="6">
        <v>159.15</v>
      </c>
      <c r="L33" s="6">
        <v>9.85</v>
      </c>
      <c r="M33" s="6">
        <v>36.15</v>
      </c>
      <c r="N33" s="6">
        <v>3.5</v>
      </c>
      <c r="O33" s="4">
        <v>18</v>
      </c>
      <c r="P33" s="4">
        <v>0</v>
      </c>
      <c r="Q33" s="6">
        <v>19.510000000000002</v>
      </c>
      <c r="R33" s="6">
        <v>27.6</v>
      </c>
      <c r="S33" s="6">
        <v>19.149999999999999</v>
      </c>
      <c r="T33" s="6">
        <v>13.18</v>
      </c>
      <c r="U33" s="6">
        <f>+S33+T33</f>
        <v>32.33</v>
      </c>
      <c r="V33" s="5">
        <v>0.31</v>
      </c>
      <c r="W33" s="5">
        <v>0.21</v>
      </c>
      <c r="X33" s="14">
        <v>-8.83</v>
      </c>
      <c r="Y33" s="5">
        <v>3.86</v>
      </c>
      <c r="Z33" s="4" t="s">
        <v>22</v>
      </c>
      <c r="AA33" s="4">
        <v>6.75</v>
      </c>
      <c r="AB33" s="4">
        <v>2.68</v>
      </c>
    </row>
    <row r="34" spans="1:28" x14ac:dyDescent="0.25">
      <c r="A34" s="13" t="s">
        <v>143</v>
      </c>
      <c r="B34" s="3" t="s">
        <v>144</v>
      </c>
      <c r="C34" s="4" t="s">
        <v>198</v>
      </c>
      <c r="D34" s="2">
        <v>0.84375</v>
      </c>
      <c r="E34" s="3" t="s">
        <v>129</v>
      </c>
      <c r="F34" s="13" t="s">
        <v>145</v>
      </c>
      <c r="G34" s="3" t="s">
        <v>146</v>
      </c>
      <c r="H34" s="6">
        <v>339.72</v>
      </c>
      <c r="I34" s="4">
        <v>54</v>
      </c>
      <c r="J34" s="6">
        <v>126.5</v>
      </c>
      <c r="K34" s="6">
        <v>146.54</v>
      </c>
      <c r="L34" s="6">
        <v>7.67</v>
      </c>
      <c r="M34" s="6">
        <v>41.27</v>
      </c>
      <c r="N34" s="6">
        <v>-5.09</v>
      </c>
      <c r="O34" s="4">
        <v>10</v>
      </c>
      <c r="P34" s="4">
        <v>6</v>
      </c>
      <c r="Q34" s="6">
        <v>6.7</v>
      </c>
      <c r="R34" s="6">
        <v>-61.98</v>
      </c>
      <c r="S34" s="6">
        <v>25.91</v>
      </c>
      <c r="T34" s="6">
        <v>11.4</v>
      </c>
      <c r="U34" s="6">
        <f>+S34+T34</f>
        <v>37.31</v>
      </c>
      <c r="V34" s="5">
        <v>0.5</v>
      </c>
      <c r="W34" s="5">
        <v>0.24</v>
      </c>
      <c r="X34" s="14">
        <v>-8.48</v>
      </c>
      <c r="Y34" s="5">
        <v>3.2</v>
      </c>
      <c r="Z34" s="4" t="s">
        <v>22</v>
      </c>
      <c r="AA34" s="4">
        <v>6.47</v>
      </c>
      <c r="AB34" s="4">
        <v>2.4500000000000002</v>
      </c>
    </row>
    <row r="35" spans="1:28" x14ac:dyDescent="0.25">
      <c r="A35" s="13" t="s">
        <v>94</v>
      </c>
      <c r="B35" s="3" t="s">
        <v>95</v>
      </c>
      <c r="C35" s="4" t="s">
        <v>198</v>
      </c>
      <c r="D35" s="2">
        <v>0.84375</v>
      </c>
      <c r="E35" s="3" t="s">
        <v>62</v>
      </c>
      <c r="F35" s="13" t="s">
        <v>30</v>
      </c>
      <c r="G35" s="3" t="s">
        <v>96</v>
      </c>
      <c r="H35" s="6">
        <v>320.27</v>
      </c>
      <c r="I35" s="4">
        <v>54</v>
      </c>
      <c r="J35" s="6">
        <v>116.16</v>
      </c>
      <c r="K35" s="6">
        <v>124.45</v>
      </c>
      <c r="L35" s="6">
        <v>4.45</v>
      </c>
      <c r="M35" s="6">
        <v>56.81</v>
      </c>
      <c r="N35" s="6">
        <v>-7.01</v>
      </c>
      <c r="O35" s="4">
        <v>16</v>
      </c>
      <c r="P35" s="4">
        <v>8</v>
      </c>
      <c r="Q35" s="6">
        <v>1.4</v>
      </c>
      <c r="R35" s="6">
        <v>68.75</v>
      </c>
      <c r="S35" s="6">
        <v>18.79</v>
      </c>
      <c r="T35" s="6">
        <v>14.16</v>
      </c>
      <c r="U35" s="6">
        <f>+S35+T35</f>
        <v>32.950000000000003</v>
      </c>
      <c r="V35" s="5">
        <v>0.28000000000000003</v>
      </c>
      <c r="W35" s="5">
        <v>0.2</v>
      </c>
      <c r="X35" s="14">
        <v>-7.16</v>
      </c>
      <c r="Y35" s="5">
        <v>2.76</v>
      </c>
      <c r="Z35" s="4" t="s">
        <v>12</v>
      </c>
      <c r="AA35" s="4">
        <v>5.54</v>
      </c>
      <c r="AB35" s="4">
        <v>2.2200000000000002</v>
      </c>
    </row>
    <row r="36" spans="1:28" x14ac:dyDescent="0.25">
      <c r="A36" s="13" t="s">
        <v>152</v>
      </c>
      <c r="B36" s="3" t="s">
        <v>153</v>
      </c>
      <c r="C36" s="4" t="s">
        <v>198</v>
      </c>
      <c r="D36" s="2">
        <v>0.84375</v>
      </c>
      <c r="E36" s="3" t="s">
        <v>129</v>
      </c>
      <c r="F36" s="13" t="s">
        <v>53</v>
      </c>
      <c r="G36" s="3" t="s">
        <v>154</v>
      </c>
      <c r="H36" s="6">
        <v>327.99</v>
      </c>
      <c r="I36" s="4">
        <v>54</v>
      </c>
      <c r="J36" s="6">
        <v>102.72</v>
      </c>
      <c r="K36" s="6">
        <v>143.1</v>
      </c>
      <c r="L36" s="6">
        <v>14.39</v>
      </c>
      <c r="M36" s="6">
        <v>35.94</v>
      </c>
      <c r="N36" s="6">
        <v>-11.81</v>
      </c>
      <c r="O36" s="4">
        <v>18</v>
      </c>
      <c r="P36" s="4">
        <v>6</v>
      </c>
      <c r="Q36" s="6">
        <v>20.12</v>
      </c>
      <c r="R36" s="6">
        <v>-86.59</v>
      </c>
      <c r="S36" s="6">
        <v>17.48</v>
      </c>
      <c r="T36" s="6">
        <v>9.9600000000000009</v>
      </c>
      <c r="U36" s="6">
        <f>+S36+T36</f>
        <v>27.44</v>
      </c>
      <c r="V36" s="5">
        <v>0.37</v>
      </c>
      <c r="W36" s="5">
        <v>0.23</v>
      </c>
      <c r="X36" s="14">
        <v>-7.97</v>
      </c>
      <c r="Y36" s="5">
        <v>3.44</v>
      </c>
      <c r="Z36" s="4" t="s">
        <v>22</v>
      </c>
      <c r="AA36" s="4">
        <v>6.36</v>
      </c>
      <c r="AB36" s="4">
        <v>2.54</v>
      </c>
    </row>
    <row r="37" spans="1:28" x14ac:dyDescent="0.25">
      <c r="A37" s="13" t="s">
        <v>167</v>
      </c>
      <c r="B37" s="3" t="s">
        <v>168</v>
      </c>
      <c r="C37" s="4" t="s">
        <v>198</v>
      </c>
      <c r="D37" s="2">
        <v>0.78125</v>
      </c>
      <c r="E37" s="3" t="s">
        <v>129</v>
      </c>
      <c r="F37" s="13" t="s">
        <v>169</v>
      </c>
      <c r="G37" s="3" t="s">
        <v>170</v>
      </c>
      <c r="H37" s="6">
        <v>307.17</v>
      </c>
      <c r="I37" s="4">
        <v>56</v>
      </c>
      <c r="J37" s="6">
        <v>96.78</v>
      </c>
      <c r="K37" s="6">
        <v>124.93</v>
      </c>
      <c r="L37" s="6">
        <v>4.3899999999999997</v>
      </c>
      <c r="M37" s="6">
        <v>51.58</v>
      </c>
      <c r="N37" s="6">
        <v>-11.78</v>
      </c>
      <c r="O37" s="4">
        <v>9</v>
      </c>
      <c r="P37" s="4">
        <v>2</v>
      </c>
      <c r="Q37" s="6">
        <v>30.18</v>
      </c>
      <c r="R37" s="6">
        <v>-27.26</v>
      </c>
      <c r="S37" s="6">
        <v>14.11</v>
      </c>
      <c r="T37" s="6">
        <v>11.05</v>
      </c>
      <c r="U37" s="6">
        <f>+S37+T37</f>
        <v>25.16</v>
      </c>
      <c r="V37" s="5">
        <v>0.27</v>
      </c>
      <c r="W37" s="5">
        <v>0.21</v>
      </c>
      <c r="X37" s="14">
        <v>-7.05</v>
      </c>
      <c r="Y37" s="5">
        <v>2.91</v>
      </c>
      <c r="Z37" s="4" t="s">
        <v>22</v>
      </c>
      <c r="AA37" s="4">
        <v>7.22</v>
      </c>
      <c r="AB37" s="4">
        <v>2.48</v>
      </c>
    </row>
    <row r="38" spans="1:28" x14ac:dyDescent="0.25">
      <c r="A38" s="13" t="s">
        <v>113</v>
      </c>
      <c r="B38" s="3" t="s">
        <v>114</v>
      </c>
      <c r="C38" s="4" t="s">
        <v>198</v>
      </c>
      <c r="D38" s="2">
        <v>1</v>
      </c>
      <c r="E38" s="3" t="s">
        <v>62</v>
      </c>
      <c r="F38" s="13" t="s">
        <v>86</v>
      </c>
      <c r="G38" s="3" t="s">
        <v>21</v>
      </c>
      <c r="H38" s="6">
        <v>316.27</v>
      </c>
      <c r="I38" s="4">
        <v>54</v>
      </c>
      <c r="J38" s="6">
        <v>127.24</v>
      </c>
      <c r="K38" s="6">
        <v>131.19</v>
      </c>
      <c r="L38" s="6">
        <v>-9.57</v>
      </c>
      <c r="M38" s="6">
        <v>58.66</v>
      </c>
      <c r="N38" s="6">
        <v>-23.95</v>
      </c>
      <c r="O38" s="4">
        <v>-3</v>
      </c>
      <c r="P38" s="4">
        <v>6</v>
      </c>
      <c r="Q38" s="6">
        <v>30.21</v>
      </c>
      <c r="R38" s="6">
        <v>292.24</v>
      </c>
      <c r="S38" s="6">
        <v>22.96</v>
      </c>
      <c r="T38" s="6">
        <v>17.989999999999998</v>
      </c>
      <c r="U38" s="6">
        <f>+S38+T38</f>
        <v>40.950000000000003</v>
      </c>
      <c r="V38" s="5">
        <v>0.19</v>
      </c>
      <c r="W38" s="5">
        <v>0.13</v>
      </c>
      <c r="X38" s="14">
        <v>-7.35</v>
      </c>
      <c r="Y38" s="5">
        <v>3.11</v>
      </c>
      <c r="Z38" s="4" t="s">
        <v>12</v>
      </c>
      <c r="AA38" s="4">
        <v>4.5599999999999996</v>
      </c>
      <c r="AB38" s="4">
        <v>2.06</v>
      </c>
    </row>
    <row r="39" spans="1:28" x14ac:dyDescent="0.25">
      <c r="A39" s="13" t="s">
        <v>155</v>
      </c>
      <c r="B39" s="3" t="s">
        <v>156</v>
      </c>
      <c r="C39" s="4" t="s">
        <v>198</v>
      </c>
      <c r="D39" s="2">
        <v>0.84375</v>
      </c>
      <c r="E39" s="3" t="s">
        <v>129</v>
      </c>
      <c r="F39" s="13" t="s">
        <v>157</v>
      </c>
      <c r="G39" s="3" t="s">
        <v>47</v>
      </c>
      <c r="H39" s="6">
        <v>346.67</v>
      </c>
      <c r="I39" s="4">
        <v>53</v>
      </c>
      <c r="J39" s="6">
        <v>110.02</v>
      </c>
      <c r="K39" s="6">
        <v>149.36000000000001</v>
      </c>
      <c r="L39" s="6">
        <v>6.61</v>
      </c>
      <c r="M39" s="6">
        <v>60.54</v>
      </c>
      <c r="N39" s="6">
        <v>-7.54</v>
      </c>
      <c r="O39" s="4">
        <v>9</v>
      </c>
      <c r="P39" s="4">
        <v>-1</v>
      </c>
      <c r="Q39" s="6">
        <v>19.559999999999999</v>
      </c>
      <c r="R39" s="6">
        <v>66.400000000000006</v>
      </c>
      <c r="S39" s="6">
        <v>19.27</v>
      </c>
      <c r="T39" s="6">
        <v>12.91</v>
      </c>
      <c r="U39" s="6">
        <f>+S39+T39</f>
        <v>32.18</v>
      </c>
      <c r="V39" s="5">
        <v>0.28999999999999998</v>
      </c>
      <c r="W39" s="5">
        <v>0.18</v>
      </c>
      <c r="X39" s="14">
        <v>-8.24</v>
      </c>
      <c r="Y39" s="5">
        <v>3.67</v>
      </c>
      <c r="Z39" s="4" t="s">
        <v>12</v>
      </c>
      <c r="AA39" s="4">
        <v>5.78</v>
      </c>
      <c r="AB39" s="4">
        <v>2.3199999999999998</v>
      </c>
    </row>
    <row r="40" spans="1:28" x14ac:dyDescent="0.25">
      <c r="A40" s="13" t="s">
        <v>161</v>
      </c>
      <c r="B40" s="3" t="s">
        <v>162</v>
      </c>
      <c r="C40" s="4" t="s">
        <v>197</v>
      </c>
      <c r="D40" s="2">
        <v>0.78125</v>
      </c>
      <c r="E40" s="3" t="s">
        <v>129</v>
      </c>
      <c r="F40" s="13" t="s">
        <v>38</v>
      </c>
      <c r="G40" s="3" t="s">
        <v>146</v>
      </c>
      <c r="H40" s="6">
        <v>349.64</v>
      </c>
      <c r="I40" s="4">
        <v>53</v>
      </c>
      <c r="J40" s="6">
        <v>109.31</v>
      </c>
      <c r="K40" s="6">
        <v>151.63</v>
      </c>
      <c r="L40" s="6">
        <v>13.1</v>
      </c>
      <c r="M40" s="6">
        <v>55.61</v>
      </c>
      <c r="N40" s="6">
        <v>-19.37</v>
      </c>
      <c r="O40" s="4">
        <v>18</v>
      </c>
      <c r="P40" s="4">
        <v>2</v>
      </c>
      <c r="Q40" s="6">
        <v>18.82</v>
      </c>
      <c r="R40" s="6">
        <v>65.33</v>
      </c>
      <c r="S40" s="6">
        <v>18.149999999999999</v>
      </c>
      <c r="T40" s="6">
        <v>13.17</v>
      </c>
      <c r="U40" s="6">
        <f>+S40+T40</f>
        <v>31.32</v>
      </c>
      <c r="V40" s="5">
        <v>0.27</v>
      </c>
      <c r="W40" s="5">
        <v>0.19</v>
      </c>
      <c r="X40" s="14">
        <v>-8.42</v>
      </c>
      <c r="Y40" s="5">
        <v>3.67</v>
      </c>
      <c r="Z40" s="4" t="s">
        <v>22</v>
      </c>
      <c r="AA40" s="4">
        <v>6.48</v>
      </c>
      <c r="AB40" s="4">
        <v>2.2799999999999998</v>
      </c>
    </row>
    <row r="41" spans="1:28" x14ac:dyDescent="0.25">
      <c r="A41" s="13" t="s">
        <v>214</v>
      </c>
      <c r="B41" s="3" t="s">
        <v>132</v>
      </c>
      <c r="C41" s="4" t="s">
        <v>197</v>
      </c>
      <c r="D41" s="2">
        <v>0.75</v>
      </c>
      <c r="E41" s="3" t="s">
        <v>129</v>
      </c>
      <c r="F41" s="13" t="s">
        <v>133</v>
      </c>
      <c r="G41" s="3" t="s">
        <v>80</v>
      </c>
      <c r="H41" s="6">
        <v>351.95</v>
      </c>
      <c r="I41" s="4">
        <v>53</v>
      </c>
      <c r="J41" s="6">
        <v>91.9</v>
      </c>
      <c r="K41" s="6">
        <v>170.56</v>
      </c>
      <c r="L41" s="6">
        <v>9.67</v>
      </c>
      <c r="M41" s="6">
        <v>62.3</v>
      </c>
      <c r="N41" s="6">
        <v>-9.67</v>
      </c>
      <c r="O41" s="4">
        <v>8</v>
      </c>
      <c r="P41" s="4">
        <v>0</v>
      </c>
      <c r="Q41" s="6">
        <v>18.95</v>
      </c>
      <c r="R41" s="6">
        <v>55.2</v>
      </c>
      <c r="S41" s="6">
        <v>17.170000000000002</v>
      </c>
      <c r="T41" s="6">
        <v>10.4</v>
      </c>
      <c r="U41" s="6">
        <f>+S41+T41</f>
        <v>27.57</v>
      </c>
      <c r="V41" s="5">
        <v>0.26</v>
      </c>
      <c r="W41" s="5">
        <v>0.15</v>
      </c>
      <c r="X41" s="14">
        <v>-9.4499999999999993</v>
      </c>
      <c r="Y41" s="5">
        <v>4.1500000000000004</v>
      </c>
      <c r="Z41" s="4" t="s">
        <v>12</v>
      </c>
      <c r="AA41" s="4">
        <v>5.53</v>
      </c>
      <c r="AB41" s="4">
        <v>2.14</v>
      </c>
    </row>
    <row r="42" spans="1:28" x14ac:dyDescent="0.25">
      <c r="A42" s="13" t="s">
        <v>163</v>
      </c>
      <c r="B42" s="3" t="s">
        <v>164</v>
      </c>
      <c r="C42" s="4" t="s">
        <v>198</v>
      </c>
      <c r="D42" s="2">
        <v>0.84375</v>
      </c>
      <c r="E42" s="3" t="s">
        <v>129</v>
      </c>
      <c r="F42" s="13" t="s">
        <v>71</v>
      </c>
      <c r="G42" s="3" t="s">
        <v>47</v>
      </c>
      <c r="H42" s="6">
        <v>346.33</v>
      </c>
      <c r="I42" s="4">
        <v>55</v>
      </c>
      <c r="J42" s="6">
        <v>112.5</v>
      </c>
      <c r="K42" s="6">
        <v>141.69</v>
      </c>
      <c r="L42" s="6">
        <v>10.79</v>
      </c>
      <c r="M42" s="6">
        <v>61.25</v>
      </c>
      <c r="N42" s="6">
        <v>-18.55</v>
      </c>
      <c r="O42" s="4">
        <v>19</v>
      </c>
      <c r="P42" s="4">
        <v>7</v>
      </c>
      <c r="Q42" s="6">
        <v>12.86</v>
      </c>
      <c r="R42" s="6">
        <v>79.78</v>
      </c>
      <c r="S42" s="6">
        <v>17.309999999999999</v>
      </c>
      <c r="T42" s="6">
        <v>14.23</v>
      </c>
      <c r="U42" s="6">
        <f>+S42+T42</f>
        <v>31.54</v>
      </c>
      <c r="V42" s="5">
        <v>0.24</v>
      </c>
      <c r="W42" s="5">
        <v>0.2</v>
      </c>
      <c r="X42" s="14">
        <v>-7.71</v>
      </c>
      <c r="Y42" s="5">
        <v>3.59</v>
      </c>
      <c r="Z42" s="4" t="s">
        <v>12</v>
      </c>
      <c r="AA42" s="4">
        <v>4.84</v>
      </c>
      <c r="AB42" s="4">
        <v>1.97</v>
      </c>
    </row>
    <row r="43" spans="1:28" x14ac:dyDescent="0.25">
      <c r="A43" s="13" t="s">
        <v>215</v>
      </c>
      <c r="B43" s="3" t="s">
        <v>225</v>
      </c>
      <c r="C43" s="4" t="s">
        <v>197</v>
      </c>
      <c r="D43" s="2">
        <v>0.78125</v>
      </c>
      <c r="E43" s="3" t="s">
        <v>62</v>
      </c>
      <c r="F43" s="13" t="s">
        <v>71</v>
      </c>
      <c r="G43" s="3" t="s">
        <v>72</v>
      </c>
      <c r="H43" s="6">
        <v>324.91000000000003</v>
      </c>
      <c r="I43" s="4">
        <v>56</v>
      </c>
      <c r="J43" s="6">
        <v>120.4</v>
      </c>
      <c r="K43" s="6">
        <v>128</v>
      </c>
      <c r="L43" s="6">
        <v>10.32</v>
      </c>
      <c r="M43" s="6">
        <v>50.06</v>
      </c>
      <c r="N43" s="6">
        <v>-18.670000000000002</v>
      </c>
      <c r="O43" s="4">
        <v>21</v>
      </c>
      <c r="P43" s="4">
        <v>0</v>
      </c>
      <c r="Q43" s="6">
        <v>14.52</v>
      </c>
      <c r="R43" s="6">
        <v>-83</v>
      </c>
      <c r="S43" s="6">
        <v>19.86</v>
      </c>
      <c r="T43" s="6">
        <v>12.18</v>
      </c>
      <c r="U43" s="6">
        <f>+S43+T43</f>
        <v>32.04</v>
      </c>
      <c r="V43" s="5">
        <v>0.41</v>
      </c>
      <c r="W43" s="5">
        <v>0.27</v>
      </c>
      <c r="X43" s="14">
        <v>-6.83</v>
      </c>
      <c r="Y43" s="5">
        <v>3.38</v>
      </c>
      <c r="Z43" s="4" t="s">
        <v>12</v>
      </c>
      <c r="AA43" s="4">
        <v>5.7</v>
      </c>
      <c r="AB43" s="4">
        <v>2.25</v>
      </c>
    </row>
    <row r="44" spans="1:28" x14ac:dyDescent="0.25">
      <c r="A44" s="13" t="s">
        <v>88</v>
      </c>
      <c r="B44" s="3" t="s">
        <v>89</v>
      </c>
      <c r="C44" s="4" t="s">
        <v>197</v>
      </c>
      <c r="D44" s="2">
        <v>0.71875</v>
      </c>
      <c r="E44" s="3" t="s">
        <v>62</v>
      </c>
      <c r="F44" s="13" t="s">
        <v>90</v>
      </c>
      <c r="G44" s="3" t="s">
        <v>91</v>
      </c>
      <c r="H44" s="6">
        <v>378.03</v>
      </c>
      <c r="I44" s="4">
        <v>54</v>
      </c>
      <c r="J44" s="6">
        <v>70.959999999999994</v>
      </c>
      <c r="K44" s="6">
        <v>227.15</v>
      </c>
      <c r="L44" s="6">
        <v>28.24</v>
      </c>
      <c r="M44" s="6">
        <v>36.53</v>
      </c>
      <c r="N44" s="6">
        <v>-12.01</v>
      </c>
      <c r="O44" s="4">
        <v>24</v>
      </c>
      <c r="P44" s="4">
        <v>-2</v>
      </c>
      <c r="Q44" s="6">
        <v>4.8600000000000003</v>
      </c>
      <c r="R44" s="6">
        <v>-79.31</v>
      </c>
      <c r="S44" s="6">
        <v>11.63</v>
      </c>
      <c r="T44" s="6">
        <v>6.74</v>
      </c>
      <c r="U44" s="6">
        <f>+S44+T44</f>
        <v>18.37</v>
      </c>
      <c r="V44" s="5">
        <v>0.26</v>
      </c>
      <c r="W44" s="5">
        <v>0.17</v>
      </c>
      <c r="X44" s="14">
        <v>-15.1</v>
      </c>
      <c r="Y44" s="5">
        <v>2.98</v>
      </c>
      <c r="Z44" s="4" t="s">
        <v>12</v>
      </c>
      <c r="AA44" s="4">
        <v>6.18</v>
      </c>
      <c r="AB44" s="4">
        <v>2.4500000000000002</v>
      </c>
    </row>
    <row r="45" spans="1:28" x14ac:dyDescent="0.25">
      <c r="A45" s="13" t="s">
        <v>220</v>
      </c>
      <c r="B45" s="3" t="s">
        <v>230</v>
      </c>
      <c r="C45" s="4" t="s">
        <v>197</v>
      </c>
      <c r="D45" s="2">
        <v>0.75</v>
      </c>
      <c r="E45" s="3" t="s">
        <v>62</v>
      </c>
      <c r="F45" s="13" t="s">
        <v>67</v>
      </c>
      <c r="G45" s="3" t="s">
        <v>105</v>
      </c>
      <c r="H45" s="6">
        <v>369.12</v>
      </c>
      <c r="I45" s="4">
        <v>53</v>
      </c>
      <c r="J45" s="6">
        <v>112.55</v>
      </c>
      <c r="K45" s="6">
        <v>167.46</v>
      </c>
      <c r="L45" s="6">
        <v>17.04</v>
      </c>
      <c r="M45" s="6">
        <v>51.12</v>
      </c>
      <c r="N45" s="6">
        <v>-1.57</v>
      </c>
      <c r="O45" s="4">
        <v>16</v>
      </c>
      <c r="P45" s="4">
        <v>1</v>
      </c>
      <c r="Q45" s="6">
        <v>5.16</v>
      </c>
      <c r="R45" s="6">
        <v>-168.41</v>
      </c>
      <c r="S45" s="6">
        <v>20.28</v>
      </c>
      <c r="T45" s="6">
        <v>9.39</v>
      </c>
      <c r="U45" s="6">
        <f>+S45+T45</f>
        <v>29.67</v>
      </c>
      <c r="V45" s="5">
        <v>0.48</v>
      </c>
      <c r="W45" s="5">
        <v>0.27</v>
      </c>
      <c r="X45" s="14">
        <v>-9.48</v>
      </c>
      <c r="Y45" s="5">
        <v>3.87</v>
      </c>
      <c r="Z45" s="4" t="s">
        <v>12</v>
      </c>
      <c r="AA45" s="4">
        <v>5.71</v>
      </c>
      <c r="AB45" s="4">
        <v>2.35</v>
      </c>
    </row>
    <row r="46" spans="1:28" x14ac:dyDescent="0.25">
      <c r="A46" s="13" t="s">
        <v>158</v>
      </c>
      <c r="B46" s="3" t="s">
        <v>159</v>
      </c>
      <c r="C46" s="4" t="s">
        <v>198</v>
      </c>
      <c r="D46" s="2">
        <v>0.84375</v>
      </c>
      <c r="E46" s="3" t="s">
        <v>129</v>
      </c>
      <c r="F46" s="13" t="s">
        <v>35</v>
      </c>
      <c r="G46" s="3" t="s">
        <v>160</v>
      </c>
      <c r="H46" s="6">
        <v>364.5</v>
      </c>
      <c r="I46" s="4">
        <v>59</v>
      </c>
      <c r="J46" s="6">
        <v>120.01</v>
      </c>
      <c r="K46" s="6">
        <v>158.99</v>
      </c>
      <c r="L46" s="6">
        <v>12.04</v>
      </c>
      <c r="M46" s="6">
        <v>55.22</v>
      </c>
      <c r="N46" s="6">
        <v>-12.05</v>
      </c>
      <c r="O46" s="4">
        <v>18</v>
      </c>
      <c r="P46" s="4">
        <v>6</v>
      </c>
      <c r="Q46" s="6">
        <v>6.77</v>
      </c>
      <c r="R46" s="6">
        <v>-101.84</v>
      </c>
      <c r="S46" s="6">
        <v>21.97</v>
      </c>
      <c r="T46" s="6">
        <v>11.08</v>
      </c>
      <c r="U46" s="6">
        <f>+S46+T46</f>
        <v>33.049999999999997</v>
      </c>
      <c r="V46" s="5">
        <v>0.46</v>
      </c>
      <c r="W46" s="5">
        <v>0.26</v>
      </c>
      <c r="X46" s="14">
        <v>-8.6199999999999992</v>
      </c>
      <c r="Y46" s="5">
        <v>4.0599999999999996</v>
      </c>
      <c r="Z46" s="4" t="s">
        <v>12</v>
      </c>
      <c r="AA46" s="4">
        <v>5.7</v>
      </c>
      <c r="AB46" s="4">
        <v>2.23</v>
      </c>
    </row>
    <row r="47" spans="1:28" x14ac:dyDescent="0.25">
      <c r="A47" s="13">
        <v>372215094012881</v>
      </c>
      <c r="B47" s="3" t="s">
        <v>147</v>
      </c>
      <c r="C47" s="4" t="s">
        <v>197</v>
      </c>
      <c r="D47" s="2">
        <v>0.75</v>
      </c>
      <c r="E47" s="3" t="s">
        <v>129</v>
      </c>
      <c r="F47" s="13" t="s">
        <v>38</v>
      </c>
      <c r="G47" s="3" t="s">
        <v>148</v>
      </c>
      <c r="H47" s="6">
        <v>356.04</v>
      </c>
      <c r="I47" s="4">
        <v>54</v>
      </c>
      <c r="J47" s="6">
        <v>109.11</v>
      </c>
      <c r="K47" s="6">
        <v>145.12</v>
      </c>
      <c r="L47" s="6">
        <v>9.16</v>
      </c>
      <c r="M47" s="6">
        <v>54.87</v>
      </c>
      <c r="N47" s="6">
        <v>2.42</v>
      </c>
      <c r="O47" s="4">
        <v>11</v>
      </c>
      <c r="P47" s="4">
        <v>9</v>
      </c>
      <c r="Q47" s="6">
        <v>15.4</v>
      </c>
      <c r="R47" s="6">
        <v>-9.34</v>
      </c>
      <c r="S47" s="6">
        <v>16.29</v>
      </c>
      <c r="T47" s="6">
        <v>12.65</v>
      </c>
      <c r="U47" s="6">
        <f>+S47+T47</f>
        <v>28.939999999999998</v>
      </c>
      <c r="V47" s="5">
        <v>0.28999999999999998</v>
      </c>
      <c r="W47" s="5">
        <v>0.23</v>
      </c>
      <c r="X47" s="14">
        <v>-8.17</v>
      </c>
      <c r="Y47" s="5">
        <v>3.4</v>
      </c>
      <c r="Z47" s="4" t="s">
        <v>22</v>
      </c>
      <c r="AA47" s="4">
        <v>7.2</v>
      </c>
      <c r="AB47" s="4">
        <v>2.63</v>
      </c>
    </row>
    <row r="48" spans="1:28" x14ac:dyDescent="0.25">
      <c r="G48" s="17" t="s">
        <v>200</v>
      </c>
      <c r="H48" s="7">
        <f t="shared" ref="H48:V48" si="0">AVERAGE(H3:H47)</f>
        <v>342.47888888888895</v>
      </c>
      <c r="I48" s="7">
        <f t="shared" si="0"/>
        <v>54.31111111111111</v>
      </c>
      <c r="J48" s="7">
        <f t="shared" si="0"/>
        <v>112.83955555555555</v>
      </c>
      <c r="K48" s="7">
        <f t="shared" si="0"/>
        <v>147.30088888888886</v>
      </c>
      <c r="L48" s="7">
        <f t="shared" si="0"/>
        <v>7.7622222222222241</v>
      </c>
      <c r="M48" s="7">
        <f t="shared" si="0"/>
        <v>51.30355555555554</v>
      </c>
      <c r="N48" s="7">
        <f t="shared" si="0"/>
        <v>-8.8948888888888877</v>
      </c>
      <c r="O48" s="7">
        <f t="shared" si="0"/>
        <v>12.622222222222222</v>
      </c>
      <c r="P48" s="7">
        <f t="shared" si="0"/>
        <v>3.2444444444444445</v>
      </c>
      <c r="Q48" s="7">
        <f t="shared" si="0"/>
        <v>16.344888888888889</v>
      </c>
      <c r="R48" s="7">
        <f t="shared" si="0"/>
        <v>30.936444444444458</v>
      </c>
      <c r="S48" s="7">
        <f t="shared" si="0"/>
        <v>19.124666666666663</v>
      </c>
      <c r="T48" s="7">
        <f t="shared" si="0"/>
        <v>12.898666666666667</v>
      </c>
      <c r="U48" s="7">
        <f t="shared" si="0"/>
        <v>32.023333333333341</v>
      </c>
      <c r="V48" s="18">
        <f t="shared" si="0"/>
        <v>0.31199999999999994</v>
      </c>
      <c r="W48" s="18">
        <f t="shared" ref="W48:X48" si="1">AVERAGE(W3:W47)</f>
        <v>0.20600000000000002</v>
      </c>
      <c r="X48" s="7">
        <f t="shared" si="1"/>
        <v>-8.288000000000002</v>
      </c>
      <c r="Y48" s="7">
        <f>AVERAGE(Y3:Y47)</f>
        <v>3.4557777777777781</v>
      </c>
      <c r="Z48" s="1"/>
      <c r="AA48" s="6">
        <f>AVERAGE(AA3:AA47)</f>
        <v>5.8817777777777778</v>
      </c>
      <c r="AB48" s="6">
        <f>AVERAGE(AB3:AB47)</f>
        <v>2.3273333333333337</v>
      </c>
    </row>
    <row r="50" spans="1:28" x14ac:dyDescent="0.25">
      <c r="A50" s="33" t="s">
        <v>244</v>
      </c>
    </row>
    <row r="51" spans="1:28" ht="45" x14ac:dyDescent="0.25">
      <c r="A51" s="27" t="s">
        <v>0</v>
      </c>
      <c r="B51" s="28" t="s">
        <v>1</v>
      </c>
      <c r="C51" s="29" t="s">
        <v>175</v>
      </c>
      <c r="D51" s="29" t="s">
        <v>201</v>
      </c>
      <c r="E51" s="30" t="s">
        <v>177</v>
      </c>
      <c r="F51" s="31" t="s">
        <v>202</v>
      </c>
      <c r="G51" s="30" t="s">
        <v>181</v>
      </c>
      <c r="H51" s="32" t="s">
        <v>2</v>
      </c>
      <c r="I51" s="32" t="s">
        <v>182</v>
      </c>
      <c r="J51" s="32" t="s">
        <v>183</v>
      </c>
      <c r="K51" s="32" t="s">
        <v>184</v>
      </c>
      <c r="L51" s="32" t="s">
        <v>185</v>
      </c>
      <c r="M51" s="32" t="s">
        <v>186</v>
      </c>
      <c r="N51" s="32" t="s">
        <v>187</v>
      </c>
      <c r="O51" s="32" t="s">
        <v>188</v>
      </c>
      <c r="P51" s="32" t="s">
        <v>189</v>
      </c>
      <c r="Q51" s="32" t="s">
        <v>190</v>
      </c>
      <c r="R51" s="32" t="s">
        <v>191</v>
      </c>
      <c r="S51" s="32" t="s">
        <v>192</v>
      </c>
      <c r="T51" s="32" t="s">
        <v>193</v>
      </c>
      <c r="U51" s="32" t="s">
        <v>176</v>
      </c>
      <c r="V51" s="32" t="s">
        <v>194</v>
      </c>
      <c r="W51" s="32" t="s">
        <v>195</v>
      </c>
      <c r="X51" s="32" t="s">
        <v>3</v>
      </c>
      <c r="Y51" s="32" t="s">
        <v>196</v>
      </c>
      <c r="Z51" s="32" t="s">
        <v>4</v>
      </c>
      <c r="AA51" s="32" t="s">
        <v>5</v>
      </c>
      <c r="AB51" s="32" t="s">
        <v>6</v>
      </c>
    </row>
    <row r="52" spans="1:28" x14ac:dyDescent="0.25">
      <c r="A52" s="13" t="s">
        <v>23</v>
      </c>
      <c r="B52" s="3" t="s">
        <v>24</v>
      </c>
      <c r="C52" s="4" t="s">
        <v>198</v>
      </c>
      <c r="D52" s="4" t="s">
        <v>25</v>
      </c>
      <c r="E52" s="3" t="s">
        <v>243</v>
      </c>
      <c r="F52" s="13" t="s">
        <v>26</v>
      </c>
      <c r="G52" s="3" t="s">
        <v>27</v>
      </c>
      <c r="H52" s="6">
        <v>218.23</v>
      </c>
      <c r="I52" s="4">
        <v>56</v>
      </c>
      <c r="J52" s="6">
        <v>62.16</v>
      </c>
      <c r="K52" s="6">
        <v>118.69</v>
      </c>
      <c r="L52" s="6">
        <v>8</v>
      </c>
      <c r="M52" s="6">
        <v>12.13</v>
      </c>
      <c r="N52" s="6">
        <v>9.5</v>
      </c>
      <c r="O52" s="4">
        <v>8</v>
      </c>
      <c r="P52" s="4">
        <v>-8</v>
      </c>
      <c r="Q52" s="6">
        <v>8.2799999999999994</v>
      </c>
      <c r="R52" s="6">
        <v>142.37</v>
      </c>
      <c r="S52" s="6">
        <v>11.28</v>
      </c>
      <c r="T52" s="6">
        <v>8.76</v>
      </c>
      <c r="U52" s="6">
        <f>S52+T52</f>
        <v>20.04</v>
      </c>
      <c r="V52" s="4">
        <v>0.1</v>
      </c>
      <c r="W52" s="4">
        <v>7.0000000000000007E-2</v>
      </c>
      <c r="X52" s="14">
        <v>-6.89</v>
      </c>
      <c r="Y52" s="5">
        <v>2.57</v>
      </c>
      <c r="Z52" s="4" t="s">
        <v>22</v>
      </c>
      <c r="AA52" s="4">
        <v>8.98</v>
      </c>
      <c r="AB52" s="4">
        <v>3.56</v>
      </c>
    </row>
    <row r="53" spans="1:28" x14ac:dyDescent="0.25">
      <c r="A53" s="13" t="s">
        <v>213</v>
      </c>
      <c r="B53" s="3" t="s">
        <v>231</v>
      </c>
      <c r="C53" s="4" t="s">
        <v>198</v>
      </c>
      <c r="D53" s="4" t="s">
        <v>122</v>
      </c>
      <c r="E53" s="3" t="s">
        <v>62</v>
      </c>
      <c r="F53" s="13" t="s">
        <v>26</v>
      </c>
      <c r="G53" s="3" t="s">
        <v>123</v>
      </c>
      <c r="H53" s="6">
        <v>255.04</v>
      </c>
      <c r="I53" s="4">
        <v>56</v>
      </c>
      <c r="J53" s="6">
        <v>58.87</v>
      </c>
      <c r="K53" s="6">
        <v>117.79</v>
      </c>
      <c r="L53" s="6">
        <v>8</v>
      </c>
      <c r="M53" s="6">
        <v>26.43</v>
      </c>
      <c r="N53" s="6">
        <v>3.54</v>
      </c>
      <c r="O53" s="4">
        <v>15</v>
      </c>
      <c r="P53" s="4">
        <v>-2</v>
      </c>
      <c r="Q53" s="6">
        <v>26.55</v>
      </c>
      <c r="R53" s="6">
        <v>228.55</v>
      </c>
      <c r="S53" s="6">
        <v>13.37</v>
      </c>
      <c r="T53" s="6">
        <v>8.7799999999999994</v>
      </c>
      <c r="U53" s="6">
        <f>S53+T53</f>
        <v>22.15</v>
      </c>
      <c r="V53" s="4">
        <v>0.08</v>
      </c>
      <c r="W53" s="4">
        <v>0.02</v>
      </c>
      <c r="X53" s="14">
        <v>-6.68</v>
      </c>
      <c r="Y53" s="5">
        <v>2.71</v>
      </c>
      <c r="Z53" s="4" t="s">
        <v>22</v>
      </c>
      <c r="AA53" s="4">
        <v>6.96</v>
      </c>
      <c r="AB53" s="4">
        <v>2.91</v>
      </c>
    </row>
    <row r="54" spans="1:28" x14ac:dyDescent="0.25">
      <c r="A54" s="13" t="s">
        <v>223</v>
      </c>
      <c r="B54" s="3" t="s">
        <v>224</v>
      </c>
      <c r="C54" s="4" t="s">
        <v>198</v>
      </c>
      <c r="D54" s="4" t="s">
        <v>119</v>
      </c>
      <c r="E54" s="3" t="s">
        <v>62</v>
      </c>
      <c r="F54" s="13" t="s">
        <v>120</v>
      </c>
      <c r="G54" s="3" t="s">
        <v>121</v>
      </c>
      <c r="H54" s="6">
        <v>244.82</v>
      </c>
      <c r="I54" s="4">
        <v>51</v>
      </c>
      <c r="J54" s="6">
        <v>44.73</v>
      </c>
      <c r="K54" s="6">
        <v>90.89</v>
      </c>
      <c r="L54" s="6">
        <v>6</v>
      </c>
      <c r="M54" s="6">
        <v>49.85</v>
      </c>
      <c r="N54" s="6">
        <v>5.54</v>
      </c>
      <c r="O54" s="4">
        <v>15</v>
      </c>
      <c r="P54" s="4">
        <v>7</v>
      </c>
      <c r="Q54" s="6">
        <v>25.96</v>
      </c>
      <c r="R54" s="6">
        <v>123.75</v>
      </c>
      <c r="S54" s="6">
        <v>11</v>
      </c>
      <c r="T54" s="6">
        <v>5.61</v>
      </c>
      <c r="U54" s="6">
        <f>S54+T54</f>
        <v>16.61</v>
      </c>
      <c r="V54" s="4">
        <v>0.11</v>
      </c>
      <c r="W54" s="4">
        <v>0.02</v>
      </c>
      <c r="X54" s="14">
        <v>-4.83</v>
      </c>
      <c r="Y54" s="5">
        <v>2.42</v>
      </c>
      <c r="Z54" s="4" t="s">
        <v>12</v>
      </c>
      <c r="AA54" s="4">
        <v>5.81</v>
      </c>
      <c r="AB54" s="4">
        <v>2.31</v>
      </c>
    </row>
    <row r="55" spans="1:28" x14ac:dyDescent="0.25">
      <c r="G55" s="17" t="s">
        <v>200</v>
      </c>
      <c r="H55" s="7">
        <f>AVERAGE(H52:H54)</f>
        <v>239.36333333333332</v>
      </c>
      <c r="I55" s="7">
        <f t="shared" ref="I55:Y55" si="2">AVERAGE(I52:I54)</f>
        <v>54.333333333333336</v>
      </c>
      <c r="J55" s="7">
        <f t="shared" si="2"/>
        <v>55.25333333333333</v>
      </c>
      <c r="K55" s="7">
        <f t="shared" si="2"/>
        <v>109.12333333333333</v>
      </c>
      <c r="L55" s="7">
        <f t="shared" si="2"/>
        <v>7.333333333333333</v>
      </c>
      <c r="M55" s="7">
        <f t="shared" si="2"/>
        <v>29.47</v>
      </c>
      <c r="N55" s="7">
        <f t="shared" si="2"/>
        <v>6.1933333333333325</v>
      </c>
      <c r="O55" s="7">
        <f t="shared" si="2"/>
        <v>12.666666666666666</v>
      </c>
      <c r="P55" s="7">
        <f t="shared" si="2"/>
        <v>-1</v>
      </c>
      <c r="Q55" s="7">
        <f t="shared" si="2"/>
        <v>20.263333333333332</v>
      </c>
      <c r="R55" s="7">
        <f t="shared" si="2"/>
        <v>164.89000000000001</v>
      </c>
      <c r="S55" s="7">
        <f t="shared" si="2"/>
        <v>11.883333333333333</v>
      </c>
      <c r="T55" s="7">
        <f t="shared" si="2"/>
        <v>7.7166666666666659</v>
      </c>
      <c r="U55" s="7">
        <f t="shared" si="2"/>
        <v>19.599999999999998</v>
      </c>
      <c r="V55" s="18">
        <f t="shared" si="2"/>
        <v>9.6666666666666665E-2</v>
      </c>
      <c r="W55" s="18">
        <f t="shared" si="2"/>
        <v>3.6666666666666674E-2</v>
      </c>
      <c r="X55" s="7">
        <f t="shared" si="2"/>
        <v>-6.1333333333333329</v>
      </c>
      <c r="Y55" s="7">
        <f t="shared" si="2"/>
        <v>2.5666666666666664</v>
      </c>
      <c r="Z55" s="8"/>
      <c r="AA55" s="7">
        <f>AVERAGE(AA52:AA54)</f>
        <v>7.25</v>
      </c>
      <c r="AB55" s="7">
        <f>AVERAGE(AB52:AB54)</f>
        <v>2.9266666666666672</v>
      </c>
    </row>
    <row r="58" spans="1:28" x14ac:dyDescent="0.25">
      <c r="A58" s="15" t="s">
        <v>203</v>
      </c>
    </row>
    <row r="59" spans="1:28" ht="30" x14ac:dyDescent="0.25">
      <c r="A59" s="9" t="s">
        <v>0</v>
      </c>
      <c r="B59" s="19" t="s">
        <v>1</v>
      </c>
      <c r="C59" s="11" t="s">
        <v>175</v>
      </c>
      <c r="D59" s="11" t="s">
        <v>201</v>
      </c>
      <c r="E59" s="10" t="s">
        <v>177</v>
      </c>
      <c r="F59" s="16" t="s">
        <v>202</v>
      </c>
      <c r="G59" s="10" t="s">
        <v>181</v>
      </c>
      <c r="H59" s="12" t="s">
        <v>2</v>
      </c>
      <c r="I59" s="12" t="s">
        <v>182</v>
      </c>
      <c r="J59" s="12" t="s">
        <v>183</v>
      </c>
      <c r="K59" s="12" t="s">
        <v>184</v>
      </c>
      <c r="L59" s="12" t="s">
        <v>185</v>
      </c>
      <c r="M59" s="12" t="s">
        <v>186</v>
      </c>
      <c r="N59" s="12" t="s">
        <v>187</v>
      </c>
      <c r="O59" s="12" t="s">
        <v>188</v>
      </c>
      <c r="P59" s="12" t="s">
        <v>189</v>
      </c>
      <c r="Q59" s="12" t="s">
        <v>190</v>
      </c>
      <c r="R59" s="12" t="s">
        <v>191</v>
      </c>
      <c r="S59" s="12" t="s">
        <v>192</v>
      </c>
      <c r="T59" s="12" t="s">
        <v>193</v>
      </c>
      <c r="U59" s="12" t="s">
        <v>176</v>
      </c>
      <c r="V59" s="12" t="s">
        <v>194</v>
      </c>
      <c r="W59" s="12" t="s">
        <v>195</v>
      </c>
      <c r="X59" s="12" t="s">
        <v>3</v>
      </c>
      <c r="Y59" s="12" t="s">
        <v>196</v>
      </c>
      <c r="Z59" s="12" t="s">
        <v>4</v>
      </c>
      <c r="AA59" s="12" t="s">
        <v>5</v>
      </c>
      <c r="AB59" s="12" t="s">
        <v>6</v>
      </c>
    </row>
    <row r="60" spans="1:28" x14ac:dyDescent="0.25">
      <c r="A60" s="1" t="s">
        <v>124</v>
      </c>
      <c r="B60" s="3" t="s">
        <v>125</v>
      </c>
      <c r="C60" s="4"/>
      <c r="D60" s="4" t="s">
        <v>126</v>
      </c>
      <c r="E60" s="1" t="s">
        <v>62</v>
      </c>
      <c r="F60" s="13">
        <v>372212584377283</v>
      </c>
      <c r="G60" s="1" t="s">
        <v>80</v>
      </c>
      <c r="H60" s="6">
        <v>321.13</v>
      </c>
      <c r="I60" s="4">
        <v>51</v>
      </c>
      <c r="J60" s="6">
        <v>123.5</v>
      </c>
      <c r="K60" s="6">
        <v>132.18</v>
      </c>
      <c r="L60" s="6">
        <v>14.59</v>
      </c>
      <c r="M60" s="6">
        <v>47.22</v>
      </c>
      <c r="N60" s="6">
        <v>-40.51</v>
      </c>
      <c r="O60" s="4">
        <v>25</v>
      </c>
      <c r="P60" s="4">
        <v>2</v>
      </c>
      <c r="Q60" s="6">
        <v>16.760000000000002</v>
      </c>
      <c r="R60" s="6">
        <v>-43.92</v>
      </c>
      <c r="S60" s="6">
        <v>20.61</v>
      </c>
      <c r="T60" s="6">
        <v>13.04</v>
      </c>
      <c r="U60" s="6">
        <f>S60+T60</f>
        <v>33.65</v>
      </c>
      <c r="V60" s="5">
        <v>0.39</v>
      </c>
      <c r="W60" s="5">
        <v>0.26</v>
      </c>
      <c r="X60" s="14">
        <v>-7.28</v>
      </c>
      <c r="Y60" s="5">
        <v>3.26</v>
      </c>
      <c r="Z60" s="4" t="s">
        <v>12</v>
      </c>
      <c r="AA60" s="4">
        <v>5.56</v>
      </c>
      <c r="AB60" s="4">
        <v>2.2000000000000002</v>
      </c>
    </row>
    <row r="61" spans="1:28" x14ac:dyDescent="0.25">
      <c r="A61" s="1" t="s">
        <v>134</v>
      </c>
      <c r="B61" s="3" t="s">
        <v>135</v>
      </c>
      <c r="C61" s="4"/>
      <c r="D61" s="4" t="s">
        <v>136</v>
      </c>
      <c r="E61" s="1" t="s">
        <v>129</v>
      </c>
      <c r="F61" s="13" t="s">
        <v>137</v>
      </c>
      <c r="G61" s="1" t="s">
        <v>138</v>
      </c>
      <c r="H61" s="6">
        <v>344.71</v>
      </c>
      <c r="I61" s="4">
        <v>59</v>
      </c>
      <c r="J61" s="6">
        <v>104.99</v>
      </c>
      <c r="K61" s="6">
        <v>149.97</v>
      </c>
      <c r="L61" s="6">
        <v>21.98</v>
      </c>
      <c r="M61" s="6">
        <v>50.09</v>
      </c>
      <c r="N61" s="6">
        <v>-21.02</v>
      </c>
      <c r="O61" s="4">
        <v>21</v>
      </c>
      <c r="P61" s="4">
        <v>-1</v>
      </c>
      <c r="Q61" s="6">
        <v>19.579999999999998</v>
      </c>
      <c r="R61" s="6">
        <v>-280.02999999999997</v>
      </c>
      <c r="S61" s="6">
        <v>19.39</v>
      </c>
      <c r="T61" s="6">
        <v>6.71</v>
      </c>
      <c r="U61" s="6">
        <f>S61+T61</f>
        <v>26.1</v>
      </c>
      <c r="V61" s="5">
        <v>0.56000000000000005</v>
      </c>
      <c r="W61" s="5">
        <v>0.3</v>
      </c>
      <c r="X61" s="14">
        <v>-8.92</v>
      </c>
      <c r="Y61" s="5">
        <v>3.03</v>
      </c>
      <c r="Z61" s="4" t="s">
        <v>12</v>
      </c>
      <c r="AA61" s="4">
        <v>4.09</v>
      </c>
      <c r="AB61" s="4">
        <v>1.74</v>
      </c>
    </row>
    <row r="62" spans="1:28" x14ac:dyDescent="0.25">
      <c r="A62" s="1" t="s">
        <v>149</v>
      </c>
      <c r="B62" s="3" t="s">
        <v>246</v>
      </c>
      <c r="C62" s="4" t="s">
        <v>197</v>
      </c>
      <c r="D62" s="4" t="s">
        <v>150</v>
      </c>
      <c r="E62" s="1" t="s">
        <v>129</v>
      </c>
      <c r="F62" s="13" t="s">
        <v>46</v>
      </c>
      <c r="G62" s="1" t="s">
        <v>151</v>
      </c>
      <c r="H62" s="6">
        <v>343.64</v>
      </c>
      <c r="I62" s="4">
        <v>52</v>
      </c>
      <c r="J62" s="6">
        <v>110.49</v>
      </c>
      <c r="K62" s="6">
        <v>137.06</v>
      </c>
      <c r="L62" s="6">
        <v>15.3</v>
      </c>
      <c r="M62" s="6">
        <v>58.6</v>
      </c>
      <c r="N62" s="6">
        <v>-16.920000000000002</v>
      </c>
      <c r="O62" s="4">
        <v>21</v>
      </c>
      <c r="P62" s="4">
        <v>4</v>
      </c>
      <c r="Q62" s="6">
        <v>14.09</v>
      </c>
      <c r="R62" s="6">
        <v>-150.29</v>
      </c>
      <c r="S62" s="6">
        <v>18.940000000000001</v>
      </c>
      <c r="T62" s="6">
        <v>9.7899999999999991</v>
      </c>
      <c r="U62" s="6">
        <f>S62+T62</f>
        <v>28.73</v>
      </c>
      <c r="V62" s="5">
        <v>0.44</v>
      </c>
      <c r="W62" s="5">
        <v>0.27</v>
      </c>
      <c r="X62" s="14">
        <v>-7.53</v>
      </c>
      <c r="Y62" s="5">
        <v>3.4</v>
      </c>
      <c r="Z62" s="4" t="s">
        <v>12</v>
      </c>
      <c r="AA62" s="4">
        <v>5.2</v>
      </c>
      <c r="AB62" s="4">
        <v>2.02</v>
      </c>
    </row>
    <row r="63" spans="1:28" x14ac:dyDescent="0.25">
      <c r="A63" s="1" t="s">
        <v>127</v>
      </c>
      <c r="B63" s="3" t="s">
        <v>247</v>
      </c>
      <c r="C63" s="4" t="s">
        <v>197</v>
      </c>
      <c r="D63" s="4" t="s">
        <v>128</v>
      </c>
      <c r="E63" s="1" t="s">
        <v>129</v>
      </c>
      <c r="F63" s="13" t="s">
        <v>130</v>
      </c>
      <c r="G63" s="1" t="s">
        <v>131</v>
      </c>
      <c r="H63" s="6">
        <v>330.05</v>
      </c>
      <c r="I63" s="4">
        <v>55</v>
      </c>
      <c r="J63" s="6">
        <v>100.3</v>
      </c>
      <c r="K63" s="6">
        <v>148.38</v>
      </c>
      <c r="L63" s="6">
        <v>17.36</v>
      </c>
      <c r="M63" s="6">
        <v>57.85</v>
      </c>
      <c r="N63" s="6">
        <v>-29.63</v>
      </c>
      <c r="O63" s="4">
        <v>22</v>
      </c>
      <c r="P63" s="4">
        <v>-2</v>
      </c>
      <c r="Q63" s="6">
        <v>16.02</v>
      </c>
      <c r="R63" s="6">
        <v>-23.28</v>
      </c>
      <c r="S63" s="6">
        <v>16.77</v>
      </c>
      <c r="T63" s="6">
        <v>10.77</v>
      </c>
      <c r="U63" s="6">
        <f>S63+T63</f>
        <v>27.54</v>
      </c>
      <c r="V63" s="5">
        <v>0.31</v>
      </c>
      <c r="W63" s="5">
        <v>0.2</v>
      </c>
      <c r="X63" s="14">
        <v>-8.34</v>
      </c>
      <c r="Y63" s="5">
        <v>3.49</v>
      </c>
      <c r="Z63" s="4" t="s">
        <v>12</v>
      </c>
      <c r="AA63" s="4">
        <v>3.96</v>
      </c>
      <c r="AB63" s="4">
        <v>1.9</v>
      </c>
    </row>
    <row r="64" spans="1:28" x14ac:dyDescent="0.25">
      <c r="A64" s="1" t="s">
        <v>232</v>
      </c>
      <c r="B64" s="3" t="s">
        <v>233</v>
      </c>
      <c r="C64" s="4" t="s">
        <v>198</v>
      </c>
      <c r="D64" s="4" t="s">
        <v>57</v>
      </c>
      <c r="E64" s="1" t="s">
        <v>129</v>
      </c>
      <c r="F64" s="13" t="s">
        <v>58</v>
      </c>
      <c r="G64" s="1" t="s">
        <v>234</v>
      </c>
      <c r="H64" s="6">
        <v>303.36</v>
      </c>
      <c r="I64" s="4">
        <v>59</v>
      </c>
      <c r="J64" s="6">
        <v>105.83</v>
      </c>
      <c r="K64" s="6">
        <v>105.97</v>
      </c>
      <c r="L64" s="6">
        <v>38.64</v>
      </c>
      <c r="M64" s="6">
        <v>44.6</v>
      </c>
      <c r="N64" s="6">
        <v>-69.12</v>
      </c>
      <c r="O64" s="4">
        <v>52</v>
      </c>
      <c r="P64" s="4">
        <v>12</v>
      </c>
      <c r="Q64" s="6">
        <v>13.18</v>
      </c>
      <c r="R64" s="6">
        <v>-478.37</v>
      </c>
      <c r="S64" s="6">
        <v>16.329999999999998</v>
      </c>
      <c r="T64" s="6">
        <v>4.9000000000000004</v>
      </c>
      <c r="U64" s="6">
        <f>S64+T64</f>
        <v>21.229999999999997</v>
      </c>
      <c r="V64" s="5">
        <v>0.67</v>
      </c>
      <c r="W64" s="5">
        <v>0.4</v>
      </c>
      <c r="X64" s="14">
        <v>-5.0599999999999996</v>
      </c>
      <c r="Y64" s="5">
        <v>3.4</v>
      </c>
      <c r="Z64" s="4" t="s">
        <v>12</v>
      </c>
      <c r="AA64" s="4">
        <v>2.89</v>
      </c>
      <c r="AB64" s="4">
        <v>1.68</v>
      </c>
    </row>
    <row r="65" spans="1:28" x14ac:dyDescent="0.25">
      <c r="A65" s="1" t="s">
        <v>55</v>
      </c>
      <c r="B65" s="3" t="s">
        <v>56</v>
      </c>
      <c r="C65" s="4" t="s">
        <v>199</v>
      </c>
      <c r="D65" s="4" t="s">
        <v>57</v>
      </c>
      <c r="E65" s="1" t="s">
        <v>9</v>
      </c>
      <c r="F65" s="13" t="s">
        <v>58</v>
      </c>
      <c r="G65" s="1" t="s">
        <v>59</v>
      </c>
      <c r="H65" s="6">
        <v>260.20999999999998</v>
      </c>
      <c r="I65" s="4">
        <v>58</v>
      </c>
      <c r="J65" s="6">
        <v>110.19</v>
      </c>
      <c r="K65" s="6">
        <v>71.62</v>
      </c>
      <c r="L65" s="6">
        <v>27.52</v>
      </c>
      <c r="M65" s="6">
        <v>47.28</v>
      </c>
      <c r="N65" s="6">
        <v>-64.03</v>
      </c>
      <c r="O65" s="4">
        <v>40</v>
      </c>
      <c r="P65" s="4">
        <v>11</v>
      </c>
      <c r="Q65" s="6">
        <v>16.829999999999998</v>
      </c>
      <c r="R65" s="6">
        <v>-413.58</v>
      </c>
      <c r="S65" s="6">
        <v>19.25</v>
      </c>
      <c r="T65" s="6">
        <v>5.6</v>
      </c>
      <c r="U65" s="6">
        <f>S65+T65</f>
        <v>24.85</v>
      </c>
      <c r="V65" s="5">
        <v>0.66</v>
      </c>
      <c r="W65" s="5">
        <v>0.37</v>
      </c>
      <c r="X65" s="14">
        <v>-3.23</v>
      </c>
      <c r="Y65" s="5">
        <v>2.4900000000000002</v>
      </c>
      <c r="Z65" s="4" t="s">
        <v>12</v>
      </c>
      <c r="AA65" s="4">
        <v>4.32</v>
      </c>
      <c r="AB65" s="4">
        <v>2.1</v>
      </c>
    </row>
    <row r="66" spans="1:28" x14ac:dyDescent="0.25">
      <c r="A66" s="1" t="s">
        <v>103</v>
      </c>
      <c r="B66" s="3" t="s">
        <v>104</v>
      </c>
      <c r="C66" s="4" t="s">
        <v>198</v>
      </c>
      <c r="D66" s="4" t="s">
        <v>57</v>
      </c>
      <c r="E66" s="1" t="s">
        <v>62</v>
      </c>
      <c r="F66" s="13" t="s">
        <v>101</v>
      </c>
      <c r="G66" s="1" t="s">
        <v>79</v>
      </c>
      <c r="H66" s="6">
        <v>303.87</v>
      </c>
      <c r="I66" s="4">
        <v>54</v>
      </c>
      <c r="J66" s="6">
        <v>150.16999999999999</v>
      </c>
      <c r="K66" s="6">
        <v>113.01</v>
      </c>
      <c r="L66" s="6">
        <v>30.26</v>
      </c>
      <c r="M66" s="6">
        <v>28.69</v>
      </c>
      <c r="N66" s="6">
        <v>-81.27</v>
      </c>
      <c r="O66" s="4">
        <v>53</v>
      </c>
      <c r="P66" s="4">
        <v>5</v>
      </c>
      <c r="Q66" s="6">
        <v>5.31</v>
      </c>
      <c r="R66" s="6">
        <v>-181.31</v>
      </c>
      <c r="S66" s="6">
        <v>29.44</v>
      </c>
      <c r="T66" s="6">
        <v>12.35</v>
      </c>
      <c r="U66" s="6">
        <f>S66+T66</f>
        <v>41.79</v>
      </c>
      <c r="V66" s="5">
        <v>0.66</v>
      </c>
      <c r="W66" s="5">
        <v>0.33</v>
      </c>
      <c r="X66" s="14">
        <v>-4.04</v>
      </c>
      <c r="Y66" s="5">
        <v>5</v>
      </c>
      <c r="Z66" s="4" t="s">
        <v>12</v>
      </c>
      <c r="AA66" s="4">
        <v>4.9000000000000004</v>
      </c>
      <c r="AB66" s="4">
        <v>2.2599999999999998</v>
      </c>
    </row>
    <row r="67" spans="1:28" x14ac:dyDescent="0.25">
      <c r="A67" s="1" t="s">
        <v>99</v>
      </c>
      <c r="B67" s="3" t="s">
        <v>100</v>
      </c>
      <c r="C67" s="4" t="s">
        <v>198</v>
      </c>
      <c r="D67" s="4" t="s">
        <v>57</v>
      </c>
      <c r="E67" s="1" t="s">
        <v>62</v>
      </c>
      <c r="F67" s="13" t="s">
        <v>101</v>
      </c>
      <c r="G67" s="1" t="s">
        <v>102</v>
      </c>
      <c r="H67" s="6">
        <v>299.91000000000003</v>
      </c>
      <c r="I67" s="4">
        <v>51</v>
      </c>
      <c r="J67" s="6">
        <v>115.29</v>
      </c>
      <c r="K67" s="6">
        <v>117.86</v>
      </c>
      <c r="L67" s="6">
        <v>48.58</v>
      </c>
      <c r="M67" s="6">
        <v>26.41</v>
      </c>
      <c r="N67" s="6">
        <v>-92.59</v>
      </c>
      <c r="O67" s="4">
        <v>72</v>
      </c>
      <c r="P67" s="4">
        <v>7</v>
      </c>
      <c r="Q67" s="6">
        <v>4.8600000000000003</v>
      </c>
      <c r="R67" s="6">
        <v>-468.29</v>
      </c>
      <c r="S67" s="6">
        <v>21.99</v>
      </c>
      <c r="T67" s="6">
        <v>4.66</v>
      </c>
      <c r="U67" s="6">
        <f>S67+T67</f>
        <v>26.65</v>
      </c>
      <c r="V67" s="5">
        <v>0.76</v>
      </c>
      <c r="W67" s="5">
        <v>0.39</v>
      </c>
      <c r="X67" s="14">
        <v>-4.04</v>
      </c>
      <c r="Y67" s="5">
        <v>5.39</v>
      </c>
      <c r="Z67" s="4" t="s">
        <v>12</v>
      </c>
      <c r="AA67" s="4">
        <v>2.56</v>
      </c>
      <c r="AB67" s="4">
        <v>1.47</v>
      </c>
    </row>
    <row r="68" spans="1:28" x14ac:dyDescent="0.25">
      <c r="A68" s="1" t="s">
        <v>13</v>
      </c>
      <c r="B68" s="3" t="s">
        <v>14</v>
      </c>
      <c r="C68" s="4"/>
      <c r="D68" s="4" t="s">
        <v>15</v>
      </c>
      <c r="E68" s="1" t="s">
        <v>9</v>
      </c>
      <c r="F68" s="13" t="s">
        <v>16</v>
      </c>
      <c r="G68" s="1" t="s">
        <v>17</v>
      </c>
      <c r="H68" s="6">
        <v>312</v>
      </c>
      <c r="I68" s="4">
        <v>54</v>
      </c>
      <c r="J68" s="6">
        <v>113.27</v>
      </c>
      <c r="K68" s="6">
        <v>113.47</v>
      </c>
      <c r="L68" s="6">
        <v>19.8</v>
      </c>
      <c r="M68" s="6">
        <v>52.59</v>
      </c>
      <c r="N68" s="6">
        <v>-32.159999999999997</v>
      </c>
      <c r="O68" s="4">
        <v>25</v>
      </c>
      <c r="P68" s="4">
        <v>3</v>
      </c>
      <c r="Q68" s="6">
        <v>16.84</v>
      </c>
      <c r="R68" s="6">
        <v>-189.58</v>
      </c>
      <c r="S68" s="6">
        <v>20.329999999999998</v>
      </c>
      <c r="T68" s="6">
        <v>9.17</v>
      </c>
      <c r="U68" s="6">
        <f>S68+T68</f>
        <v>29.5</v>
      </c>
      <c r="V68" s="5">
        <v>0.5</v>
      </c>
      <c r="W68" s="5">
        <v>0.28000000000000003</v>
      </c>
      <c r="X68" s="14">
        <v>-6.12</v>
      </c>
      <c r="Y68" s="5">
        <v>2.93</v>
      </c>
      <c r="Z68" s="4" t="s">
        <v>12</v>
      </c>
      <c r="AA68" s="4">
        <v>4.72</v>
      </c>
      <c r="AB68" s="4">
        <v>1.98</v>
      </c>
    </row>
    <row r="69" spans="1:28" x14ac:dyDescent="0.25">
      <c r="A69" s="1" t="s">
        <v>75</v>
      </c>
      <c r="B69" s="3" t="s">
        <v>76</v>
      </c>
      <c r="C69" s="4"/>
      <c r="D69" s="4" t="s">
        <v>77</v>
      </c>
      <c r="E69" s="1" t="s">
        <v>62</v>
      </c>
      <c r="F69" s="13" t="s">
        <v>78</v>
      </c>
      <c r="G69" s="1" t="s">
        <v>79</v>
      </c>
      <c r="H69" s="6">
        <v>299.89</v>
      </c>
      <c r="I69" s="4">
        <v>53</v>
      </c>
      <c r="J69" s="6">
        <v>119.35</v>
      </c>
      <c r="K69" s="6">
        <v>117.52</v>
      </c>
      <c r="L69" s="6">
        <v>17.02</v>
      </c>
      <c r="M69" s="6">
        <v>25.88</v>
      </c>
      <c r="N69" s="6">
        <v>-30.27</v>
      </c>
      <c r="O69" s="4">
        <v>32</v>
      </c>
      <c r="P69" s="4">
        <v>6</v>
      </c>
      <c r="Q69" s="6">
        <v>12.44</v>
      </c>
      <c r="R69" s="6">
        <v>-29.71</v>
      </c>
      <c r="S69" s="6">
        <v>20.7</v>
      </c>
      <c r="T69" s="6">
        <v>12.52</v>
      </c>
      <c r="U69" s="6">
        <f>S69+T69</f>
        <v>33.22</v>
      </c>
      <c r="V69" s="5">
        <v>0.38</v>
      </c>
      <c r="W69" s="5">
        <v>0.24</v>
      </c>
      <c r="X69" s="14">
        <v>-6.59</v>
      </c>
      <c r="Y69" s="5">
        <v>2.78</v>
      </c>
      <c r="Z69" s="4" t="s">
        <v>22</v>
      </c>
      <c r="AA69" s="4">
        <v>7.61</v>
      </c>
      <c r="AB69" s="4">
        <v>2.95</v>
      </c>
    </row>
    <row r="70" spans="1:28" x14ac:dyDescent="0.25">
      <c r="G70" s="17" t="s">
        <v>200</v>
      </c>
      <c r="H70" s="7">
        <f>AVERAGE(H60:H69)</f>
        <v>311.87699999999995</v>
      </c>
      <c r="I70" s="7">
        <f t="shared" ref="I70:Y70" si="3">AVERAGE(I60:I69)</f>
        <v>54.6</v>
      </c>
      <c r="J70" s="7">
        <f t="shared" si="3"/>
        <v>115.33799999999999</v>
      </c>
      <c r="K70" s="7">
        <f t="shared" si="3"/>
        <v>120.70399999999999</v>
      </c>
      <c r="L70" s="7">
        <f t="shared" si="3"/>
        <v>25.105000000000004</v>
      </c>
      <c r="M70" s="7">
        <f t="shared" si="3"/>
        <v>43.921000000000006</v>
      </c>
      <c r="N70" s="7">
        <f t="shared" si="3"/>
        <v>-47.751999999999995</v>
      </c>
      <c r="O70" s="7">
        <f t="shared" si="3"/>
        <v>36.299999999999997</v>
      </c>
      <c r="P70" s="7">
        <f t="shared" si="3"/>
        <v>4.7</v>
      </c>
      <c r="Q70" s="7">
        <f t="shared" si="3"/>
        <v>13.590999999999999</v>
      </c>
      <c r="R70" s="7">
        <f t="shared" si="3"/>
        <v>-225.83600000000001</v>
      </c>
      <c r="S70" s="7">
        <f t="shared" si="3"/>
        <v>20.375</v>
      </c>
      <c r="T70" s="7">
        <f t="shared" si="3"/>
        <v>8.9510000000000005</v>
      </c>
      <c r="U70" s="7">
        <f t="shared" si="3"/>
        <v>29.326000000000001</v>
      </c>
      <c r="V70" s="18">
        <f t="shared" si="3"/>
        <v>0.53300000000000003</v>
      </c>
      <c r="W70" s="18">
        <f t="shared" si="3"/>
        <v>0.3040000000000001</v>
      </c>
      <c r="X70" s="7">
        <f t="shared" si="3"/>
        <v>-6.1149999999999993</v>
      </c>
      <c r="Y70" s="7">
        <f t="shared" si="3"/>
        <v>3.5170000000000003</v>
      </c>
      <c r="Z70" s="8"/>
      <c r="AA70" s="7">
        <f>AVERAGE(AA60:AA69)</f>
        <v>4.5810000000000004</v>
      </c>
      <c r="AB70" s="7">
        <f>AVERAGE(AB60:AB69)</f>
        <v>2.0300000000000002</v>
      </c>
    </row>
  </sheetData>
  <sortState xmlns:xlrd2="http://schemas.microsoft.com/office/spreadsheetml/2017/richdata2" ref="A3:AB46">
    <sortCondition ref="A3:A4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INDEXES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McCarthy</dc:creator>
  <cp:lastModifiedBy>Mary McCarthy</cp:lastModifiedBy>
  <dcterms:created xsi:type="dcterms:W3CDTF">2015-06-05T18:19:34Z</dcterms:created>
  <dcterms:modified xsi:type="dcterms:W3CDTF">2024-03-21T12:13:26Z</dcterms:modified>
</cp:coreProperties>
</file>