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Sheet1!$A$1:$O$61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3" i="1"/>
</calcChain>
</file>

<file path=xl/sharedStrings.xml><?xml version="1.0" encoding="utf-8"?>
<sst xmlns="http://schemas.openxmlformats.org/spreadsheetml/2006/main" count="381" uniqueCount="165">
  <si>
    <t>IE341549460738</t>
  </si>
  <si>
    <t>IE141632460207</t>
  </si>
  <si>
    <t>IE141632420203</t>
  </si>
  <si>
    <t>IE141632450197</t>
  </si>
  <si>
    <t>IE141632440196</t>
  </si>
  <si>
    <t>IE141632440188</t>
  </si>
  <si>
    <t>IE291359540787</t>
  </si>
  <si>
    <t>IE291359560789</t>
  </si>
  <si>
    <t>IE291359570798</t>
  </si>
  <si>
    <t>IE291359590800</t>
  </si>
  <si>
    <t>IE291359540804</t>
  </si>
  <si>
    <t>IE301069040498</t>
  </si>
  <si>
    <t>IE301069070501</t>
  </si>
  <si>
    <t>IE301069030489</t>
  </si>
  <si>
    <t>IE301069050490</t>
  </si>
  <si>
    <t>IE211103380975</t>
  </si>
  <si>
    <t>IE211103390976</t>
  </si>
  <si>
    <t>IE211103360981</t>
  </si>
  <si>
    <t>IE211103370974</t>
  </si>
  <si>
    <t>IE211103310977</t>
  </si>
  <si>
    <t>IE211103370982</t>
  </si>
  <si>
    <t>IE211296370653</t>
  </si>
  <si>
    <t>IE211296330658</t>
  </si>
  <si>
    <t>IE211296360644</t>
  </si>
  <si>
    <t>IE211296310648</t>
  </si>
  <si>
    <t>IE211296360652</t>
  </si>
  <si>
    <t>IE211296390655</t>
  </si>
  <si>
    <t>IE261029711316</t>
  </si>
  <si>
    <t>IE261029751328</t>
  </si>
  <si>
    <t>IE261029791315</t>
  </si>
  <si>
    <t>IE261029721341</t>
  </si>
  <si>
    <t>IE261029771346</t>
  </si>
  <si>
    <t>IE261029761345</t>
  </si>
  <si>
    <t>IE351143771008</t>
  </si>
  <si>
    <t>IE351295580646</t>
  </si>
  <si>
    <t>IE351295520640</t>
  </si>
  <si>
    <t>IE351295570653</t>
  </si>
  <si>
    <t>IE351295510648</t>
  </si>
  <si>
    <t>IE351295550635</t>
  </si>
  <si>
    <t>IE151052510794</t>
  </si>
  <si>
    <t>IE151052520804</t>
  </si>
  <si>
    <t>IE151052510803</t>
  </si>
  <si>
    <t>IE181894220597</t>
  </si>
  <si>
    <t>IE181894230598</t>
  </si>
  <si>
    <t>IE181894240590</t>
  </si>
  <si>
    <t>IE181894260592</t>
  </si>
  <si>
    <t>IE181894210596</t>
  </si>
  <si>
    <t>IE341549460721</t>
  </si>
  <si>
    <t>IE341549470730</t>
  </si>
  <si>
    <t>IE341549420734</t>
  </si>
  <si>
    <t>IE341549430719</t>
  </si>
  <si>
    <t>IE341549440744</t>
  </si>
  <si>
    <t>IE341549410725</t>
  </si>
  <si>
    <t>IE341549480723</t>
  </si>
  <si>
    <t>IE341549490749</t>
  </si>
  <si>
    <t>IE341549450753</t>
  </si>
  <si>
    <t>IE341549430751</t>
  </si>
  <si>
    <t>IE341549480731</t>
  </si>
  <si>
    <t>U+</t>
  </si>
  <si>
    <t>3+</t>
  </si>
  <si>
    <t>3-</t>
  </si>
  <si>
    <t>2+</t>
  </si>
  <si>
    <t>U=</t>
  </si>
  <si>
    <t>2=</t>
  </si>
  <si>
    <t>E-</t>
  </si>
  <si>
    <t>3=</t>
  </si>
  <si>
    <t>U-</t>
  </si>
  <si>
    <t>R+</t>
  </si>
  <si>
    <t>2-</t>
  </si>
  <si>
    <t>E=</t>
  </si>
  <si>
    <t>TAG</t>
  </si>
  <si>
    <t>SIRE</t>
  </si>
  <si>
    <t>MGS</t>
  </si>
  <si>
    <t>LM</t>
  </si>
  <si>
    <t>FL21</t>
  </si>
  <si>
    <t>HKG</t>
  </si>
  <si>
    <t>SI</t>
  </si>
  <si>
    <t>IS4</t>
  </si>
  <si>
    <t>IE151431380411</t>
  </si>
  <si>
    <t>MBU</t>
  </si>
  <si>
    <t>FL22</t>
  </si>
  <si>
    <t>ROX</t>
  </si>
  <si>
    <t>BB</t>
  </si>
  <si>
    <t>STQ</t>
  </si>
  <si>
    <t>CVV</t>
  </si>
  <si>
    <t>ADX</t>
  </si>
  <si>
    <t>IE151420970358</t>
  </si>
  <si>
    <t>NHL</t>
  </si>
  <si>
    <t>HTY</t>
  </si>
  <si>
    <t>TBE</t>
  </si>
  <si>
    <t>ABK</t>
  </si>
  <si>
    <t>RHF</t>
  </si>
  <si>
    <t>AIZ</t>
  </si>
  <si>
    <t>HOU</t>
  </si>
  <si>
    <t>PAM</t>
  </si>
  <si>
    <t>MBV</t>
  </si>
  <si>
    <t>BBQ</t>
  </si>
  <si>
    <t>KOY</t>
  </si>
  <si>
    <t>BA</t>
  </si>
  <si>
    <t>KCE</t>
  </si>
  <si>
    <t>IEKFWN0067N</t>
  </si>
  <si>
    <t>ZEN</t>
  </si>
  <si>
    <t>IE351079270836</t>
  </si>
  <si>
    <t>CWI</t>
  </si>
  <si>
    <t>CGF</t>
  </si>
  <si>
    <t>IE211119470730</t>
  </si>
  <si>
    <t>SA</t>
  </si>
  <si>
    <t>RIO</t>
  </si>
  <si>
    <t>EPN</t>
  </si>
  <si>
    <t>POA478112</t>
  </si>
  <si>
    <t>HWN</t>
  </si>
  <si>
    <t>LMI</t>
  </si>
  <si>
    <t>PTE</t>
  </si>
  <si>
    <t>CH</t>
  </si>
  <si>
    <t>MVO</t>
  </si>
  <si>
    <t>ICR</t>
  </si>
  <si>
    <t>DEZ</t>
  </si>
  <si>
    <t>CF43</t>
  </si>
  <si>
    <t>BYU</t>
  </si>
  <si>
    <t>DEP</t>
  </si>
  <si>
    <t>KIB</t>
  </si>
  <si>
    <t>CF52</t>
  </si>
  <si>
    <t>IE311722450233</t>
  </si>
  <si>
    <t>CEE</t>
  </si>
  <si>
    <t>IE341549460201</t>
  </si>
  <si>
    <t>DRU</t>
  </si>
  <si>
    <t>IE221152610292</t>
  </si>
  <si>
    <t>AU</t>
  </si>
  <si>
    <t>RHI</t>
  </si>
  <si>
    <t>FR0203850250</t>
  </si>
  <si>
    <t>IE351258460767</t>
  </si>
  <si>
    <t>IE351079230840</t>
  </si>
  <si>
    <t>PT</t>
  </si>
  <si>
    <t>KCP</t>
  </si>
  <si>
    <t>IESXXX0077C</t>
  </si>
  <si>
    <t>IE171017650219</t>
  </si>
  <si>
    <t>CMW</t>
  </si>
  <si>
    <t>Date of birth</t>
  </si>
  <si>
    <t>Breed</t>
  </si>
  <si>
    <t xml:space="preserve">Final </t>
  </si>
  <si>
    <t>liveweight (kg)</t>
  </si>
  <si>
    <t xml:space="preserve">Initial </t>
  </si>
  <si>
    <t xml:space="preserve">Scrotal </t>
  </si>
  <si>
    <t>circumference (cm)</t>
  </si>
  <si>
    <t xml:space="preserve">Pre-slaughter </t>
  </si>
  <si>
    <t xml:space="preserve">Pre-slaughter scanned </t>
  </si>
  <si>
    <t>scanned fat depth (mm)</t>
  </si>
  <si>
    <t>muscle depth (mm)</t>
  </si>
  <si>
    <t>Pre-slaughter intramuscular</t>
  </si>
  <si>
    <t xml:space="preserve"> fat depth</t>
  </si>
  <si>
    <t xml:space="preserve">Carcass conformation </t>
  </si>
  <si>
    <t xml:space="preserve">Carcass fat </t>
  </si>
  <si>
    <t>score (15 point scale)</t>
  </si>
  <si>
    <t xml:space="preserve">Carcass </t>
  </si>
  <si>
    <t>weight (kg)</t>
  </si>
  <si>
    <t xml:space="preserve">Kill-out </t>
  </si>
  <si>
    <t>rate (%)</t>
  </si>
  <si>
    <t xml:space="preserve">Average daily </t>
  </si>
  <si>
    <t>gain (kg)</t>
  </si>
  <si>
    <t>Dry matter</t>
  </si>
  <si>
    <t xml:space="preserve">Feed conversion </t>
  </si>
  <si>
    <t xml:space="preserve"> intake (kg/day)</t>
  </si>
  <si>
    <t>efficiency (dmi/adg)</t>
  </si>
  <si>
    <t>Total  feed</t>
  </si>
  <si>
    <t>consumed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</si>
</sst>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M1" workbookViewId="0">
      <selection activeCell="T7" sqref="T7"/>
    </sheetView>
  </sheetViews>
  <sheetFormatPr defaultRowHeight="15" x14ac:dyDescent="0.25"/>
  <cols>
    <col min="1" max="1" width="14.7109375" bestFit="1" customWidth="1"/>
    <col min="2" max="2" width="12.140625" bestFit="1" customWidth="1"/>
    <col min="3" max="3" width="6.28515625" bestFit="1" customWidth="1"/>
    <col min="4" max="4" width="5.42578125" bestFit="1" customWidth="1"/>
    <col min="5" max="5" width="14.7109375" bestFit="1" customWidth="1"/>
    <col min="6" max="7" width="14.42578125" bestFit="1" customWidth="1"/>
    <col min="8" max="8" width="14.140625" bestFit="1" customWidth="1"/>
    <col min="9" max="9" width="15" bestFit="1" customWidth="1"/>
    <col min="10" max="10" width="19.28515625" bestFit="1" customWidth="1"/>
    <col min="11" max="11" width="13.5703125" bestFit="1" customWidth="1"/>
    <col min="12" max="12" width="18.42578125" bestFit="1" customWidth="1"/>
    <col min="13" max="13" width="22.5703125" bestFit="1" customWidth="1"/>
    <col min="14" max="14" width="21.5703125" bestFit="1" customWidth="1"/>
    <col min="15" max="15" width="26.140625" bestFit="1" customWidth="1"/>
    <col min="16" max="16" width="20.5703125" bestFit="1" customWidth="1"/>
    <col min="17" max="17" width="19.85546875" bestFit="1" customWidth="1"/>
    <col min="18" max="18" width="11" bestFit="1" customWidth="1"/>
    <col min="19" max="19" width="8" bestFit="1" customWidth="1"/>
  </cols>
  <sheetData>
    <row r="1" spans="1:19" s="10" customFormat="1" x14ac:dyDescent="0.25">
      <c r="A1" s="9"/>
      <c r="F1" s="11" t="s">
        <v>141</v>
      </c>
      <c r="G1" s="12" t="s">
        <v>139</v>
      </c>
      <c r="H1" s="11" t="s">
        <v>163</v>
      </c>
      <c r="I1" s="12" t="s">
        <v>159</v>
      </c>
      <c r="J1" s="12" t="s">
        <v>160</v>
      </c>
      <c r="K1" s="12" t="s">
        <v>157</v>
      </c>
      <c r="L1" s="12" t="s">
        <v>142</v>
      </c>
      <c r="M1" s="12" t="s">
        <v>144</v>
      </c>
      <c r="N1" s="12" t="s">
        <v>145</v>
      </c>
      <c r="O1" s="12" t="s">
        <v>148</v>
      </c>
      <c r="P1" s="12" t="s">
        <v>150</v>
      </c>
      <c r="Q1" s="12" t="s">
        <v>151</v>
      </c>
      <c r="R1" s="12" t="s">
        <v>153</v>
      </c>
      <c r="S1" s="12" t="s">
        <v>155</v>
      </c>
    </row>
    <row r="2" spans="1:19" s="16" customFormat="1" ht="15.75" thickBot="1" x14ac:dyDescent="0.3">
      <c r="A2" s="13" t="s">
        <v>70</v>
      </c>
      <c r="B2" s="14" t="s">
        <v>137</v>
      </c>
      <c r="C2" s="15" t="s">
        <v>138</v>
      </c>
      <c r="D2" s="14" t="s">
        <v>71</v>
      </c>
      <c r="E2" s="14" t="s">
        <v>72</v>
      </c>
      <c r="F2" s="14" t="s">
        <v>140</v>
      </c>
      <c r="G2" s="14" t="s">
        <v>140</v>
      </c>
      <c r="H2" s="14" t="s">
        <v>164</v>
      </c>
      <c r="I2" s="14" t="s">
        <v>161</v>
      </c>
      <c r="J2" s="14" t="s">
        <v>162</v>
      </c>
      <c r="K2" s="14" t="s">
        <v>158</v>
      </c>
      <c r="L2" s="14" t="s">
        <v>143</v>
      </c>
      <c r="M2" s="14" t="s">
        <v>146</v>
      </c>
      <c r="N2" s="14" t="s">
        <v>147</v>
      </c>
      <c r="O2" s="14" t="s">
        <v>149</v>
      </c>
      <c r="P2" s="14" t="s">
        <v>152</v>
      </c>
      <c r="Q2" s="14" t="s">
        <v>152</v>
      </c>
      <c r="R2" s="14" t="s">
        <v>154</v>
      </c>
      <c r="S2" s="14" t="s">
        <v>156</v>
      </c>
    </row>
    <row r="3" spans="1:19" s="5" customFormat="1" x14ac:dyDescent="0.25">
      <c r="A3" s="5" t="s">
        <v>2</v>
      </c>
      <c r="B3" s="6">
        <v>40850</v>
      </c>
      <c r="C3" s="5" t="s">
        <v>73</v>
      </c>
      <c r="D3" s="5" t="s">
        <v>74</v>
      </c>
      <c r="E3" s="5" t="s">
        <v>75</v>
      </c>
      <c r="F3" s="5">
        <v>506</v>
      </c>
      <c r="G3" s="5">
        <v>718</v>
      </c>
      <c r="H3" s="5">
        <v>1315</v>
      </c>
      <c r="I3" s="7">
        <f>H3/96</f>
        <v>13.697916666666666</v>
      </c>
      <c r="J3" s="7">
        <f>I3/K3</f>
        <v>6.2028301886792443</v>
      </c>
      <c r="K3" s="8">
        <f>(G3-F3)/96</f>
        <v>2.2083333333333335</v>
      </c>
      <c r="L3" s="5">
        <v>40</v>
      </c>
      <c r="M3" s="5">
        <v>3.8</v>
      </c>
      <c r="N3" s="5">
        <v>89</v>
      </c>
      <c r="O3" s="5">
        <v>7</v>
      </c>
      <c r="P3" s="5" t="s">
        <v>58</v>
      </c>
      <c r="Q3" s="5" t="s">
        <v>59</v>
      </c>
      <c r="R3" s="5">
        <v>404.7</v>
      </c>
      <c r="S3" s="7">
        <f>R3/G3*100</f>
        <v>56.364902506963787</v>
      </c>
    </row>
    <row r="4" spans="1:19" s="1" customFormat="1" x14ac:dyDescent="0.25">
      <c r="A4" s="1" t="s">
        <v>5</v>
      </c>
      <c r="B4" s="2">
        <v>40824</v>
      </c>
      <c r="C4" s="1" t="s">
        <v>76</v>
      </c>
      <c r="D4" s="1" t="s">
        <v>77</v>
      </c>
      <c r="E4" s="1" t="s">
        <v>78</v>
      </c>
      <c r="F4" s="1">
        <v>624</v>
      </c>
      <c r="G4" s="1">
        <v>838</v>
      </c>
      <c r="H4" s="1">
        <v>1368</v>
      </c>
      <c r="I4" s="3">
        <f t="shared" ref="I4:I60" si="0">H4/96</f>
        <v>14.25</v>
      </c>
      <c r="J4" s="3">
        <f t="shared" ref="J4:J60" si="1">I4/K4</f>
        <v>6.3925233644859816</v>
      </c>
      <c r="K4" s="4">
        <f t="shared" ref="K4:K60" si="2">(G4-F4)/96</f>
        <v>2.2291666666666665</v>
      </c>
      <c r="L4" s="1">
        <v>38</v>
      </c>
      <c r="M4" s="1">
        <v>5.3</v>
      </c>
      <c r="N4" s="1">
        <v>83</v>
      </c>
      <c r="O4" s="1">
        <v>5</v>
      </c>
      <c r="P4" s="1" t="s">
        <v>58</v>
      </c>
      <c r="Q4" s="1" t="s">
        <v>60</v>
      </c>
      <c r="R4" s="1">
        <v>476.7</v>
      </c>
      <c r="S4" s="7">
        <f t="shared" ref="S4:S60" si="3">R4/G4*100</f>
        <v>56.885441527446304</v>
      </c>
    </row>
    <row r="5" spans="1:19" s="1" customFormat="1" x14ac:dyDescent="0.25">
      <c r="A5" s="1" t="s">
        <v>4</v>
      </c>
      <c r="B5" s="2">
        <v>40843</v>
      </c>
      <c r="C5" s="1" t="s">
        <v>73</v>
      </c>
      <c r="D5" s="1" t="s">
        <v>77</v>
      </c>
      <c r="E5" s="1" t="s">
        <v>79</v>
      </c>
      <c r="F5" s="1">
        <v>506</v>
      </c>
      <c r="G5" s="1">
        <v>724</v>
      </c>
      <c r="H5" s="1">
        <v>1145.5</v>
      </c>
      <c r="I5" s="3">
        <f t="shared" si="0"/>
        <v>11.932291666666666</v>
      </c>
      <c r="J5" s="3">
        <f t="shared" si="1"/>
        <v>5.2545871559633017</v>
      </c>
      <c r="K5" s="4">
        <f t="shared" si="2"/>
        <v>2.2708333333333335</v>
      </c>
      <c r="L5" s="1">
        <v>40</v>
      </c>
      <c r="M5" s="1">
        <v>2.9</v>
      </c>
      <c r="N5" s="1">
        <v>78</v>
      </c>
      <c r="O5" s="1">
        <v>5</v>
      </c>
      <c r="P5" s="1" t="s">
        <v>58</v>
      </c>
      <c r="Q5" s="1" t="s">
        <v>61</v>
      </c>
      <c r="R5" s="1">
        <v>443.74</v>
      </c>
      <c r="S5" s="7">
        <f t="shared" si="3"/>
        <v>61.290055248618792</v>
      </c>
    </row>
    <row r="6" spans="1:19" s="1" customFormat="1" x14ac:dyDescent="0.25">
      <c r="A6" s="1" t="s">
        <v>3</v>
      </c>
      <c r="B6" s="2">
        <v>40845</v>
      </c>
      <c r="C6" s="1" t="s">
        <v>76</v>
      </c>
      <c r="D6" s="1" t="s">
        <v>77</v>
      </c>
      <c r="E6" s="1" t="s">
        <v>79</v>
      </c>
      <c r="F6" s="1">
        <v>451</v>
      </c>
      <c r="G6" s="1">
        <v>660</v>
      </c>
      <c r="H6" s="1">
        <v>1135</v>
      </c>
      <c r="I6" s="3">
        <f t="shared" si="0"/>
        <v>11.822916666666666</v>
      </c>
      <c r="J6" s="3">
        <f t="shared" si="1"/>
        <v>5.4306220095693769</v>
      </c>
      <c r="K6" s="4">
        <f t="shared" si="2"/>
        <v>2.1770833333333335</v>
      </c>
      <c r="L6" s="1">
        <v>40</v>
      </c>
      <c r="M6" s="1">
        <v>2.6</v>
      </c>
      <c r="N6" s="1">
        <v>82</v>
      </c>
      <c r="O6" s="1">
        <v>6</v>
      </c>
      <c r="P6" s="1" t="s">
        <v>62</v>
      </c>
      <c r="Q6" s="1" t="s">
        <v>63</v>
      </c>
      <c r="R6" s="1">
        <v>390.43</v>
      </c>
      <c r="S6" s="7">
        <f t="shared" si="3"/>
        <v>59.156060606060613</v>
      </c>
    </row>
    <row r="7" spans="1:19" s="1" customFormat="1" x14ac:dyDescent="0.25">
      <c r="A7" s="1" t="s">
        <v>1</v>
      </c>
      <c r="B7" s="2">
        <v>40854</v>
      </c>
      <c r="C7" s="1" t="s">
        <v>73</v>
      </c>
      <c r="D7" s="1" t="s">
        <v>80</v>
      </c>
      <c r="E7" s="1" t="s">
        <v>81</v>
      </c>
      <c r="F7" s="1">
        <v>490</v>
      </c>
      <c r="G7" s="1">
        <v>684</v>
      </c>
      <c r="H7" s="1">
        <v>1126</v>
      </c>
      <c r="I7" s="3">
        <f t="shared" si="0"/>
        <v>11.729166666666666</v>
      </c>
      <c r="J7" s="3">
        <f t="shared" si="1"/>
        <v>5.8041237113402051</v>
      </c>
      <c r="K7" s="4">
        <f t="shared" si="2"/>
        <v>2.0208333333333335</v>
      </c>
      <c r="L7" s="1">
        <v>35</v>
      </c>
      <c r="M7" s="1">
        <v>4.3</v>
      </c>
      <c r="N7" s="1">
        <v>85</v>
      </c>
      <c r="O7" s="1">
        <v>6</v>
      </c>
      <c r="P7" s="1" t="s">
        <v>58</v>
      </c>
      <c r="Q7" s="1" t="s">
        <v>63</v>
      </c>
      <c r="R7" s="1">
        <v>416.3</v>
      </c>
      <c r="S7" s="7">
        <f t="shared" si="3"/>
        <v>60.862573099415208</v>
      </c>
    </row>
    <row r="8" spans="1:19" s="1" customFormat="1" x14ac:dyDescent="0.25">
      <c r="A8" s="1" t="s">
        <v>39</v>
      </c>
      <c r="B8" s="2">
        <v>40820</v>
      </c>
      <c r="C8" s="1" t="s">
        <v>82</v>
      </c>
      <c r="D8" s="1" t="s">
        <v>83</v>
      </c>
      <c r="E8" s="1" t="s">
        <v>84</v>
      </c>
      <c r="F8" s="1">
        <v>455</v>
      </c>
      <c r="G8" s="1">
        <v>636</v>
      </c>
      <c r="H8" s="1">
        <v>1175</v>
      </c>
      <c r="I8" s="3">
        <f t="shared" si="0"/>
        <v>12.239583333333334</v>
      </c>
      <c r="J8" s="3">
        <f t="shared" si="1"/>
        <v>6.4917127071823204</v>
      </c>
      <c r="K8" s="4">
        <f t="shared" si="2"/>
        <v>1.8854166666666667</v>
      </c>
      <c r="L8" s="1">
        <v>37</v>
      </c>
      <c r="M8" s="1">
        <v>4.4000000000000004</v>
      </c>
      <c r="N8" s="1">
        <v>80</v>
      </c>
      <c r="O8" s="1">
        <v>5</v>
      </c>
      <c r="P8" s="1" t="s">
        <v>64</v>
      </c>
      <c r="Q8" s="1" t="s">
        <v>65</v>
      </c>
      <c r="R8" s="1">
        <v>392.78</v>
      </c>
      <c r="S8" s="7">
        <f t="shared" si="3"/>
        <v>61.757861635220124</v>
      </c>
    </row>
    <row r="9" spans="1:19" s="1" customFormat="1" x14ac:dyDescent="0.25">
      <c r="A9" s="1" t="s">
        <v>41</v>
      </c>
      <c r="B9" s="2">
        <v>40852</v>
      </c>
      <c r="C9" s="1" t="s">
        <v>73</v>
      </c>
      <c r="D9" s="1" t="s">
        <v>85</v>
      </c>
      <c r="E9" s="1" t="s">
        <v>86</v>
      </c>
      <c r="F9" s="1">
        <v>482</v>
      </c>
      <c r="G9" s="1">
        <v>664</v>
      </c>
      <c r="H9" s="1">
        <v>1244</v>
      </c>
      <c r="I9" s="3">
        <f t="shared" si="0"/>
        <v>12.958333333333334</v>
      </c>
      <c r="J9" s="3">
        <f t="shared" si="1"/>
        <v>6.8351648351648358</v>
      </c>
      <c r="K9" s="4">
        <f t="shared" si="2"/>
        <v>1.8958333333333333</v>
      </c>
      <c r="L9" s="1">
        <v>37</v>
      </c>
      <c r="M9" s="1">
        <v>4.0999999999999996</v>
      </c>
      <c r="N9" s="1">
        <v>86</v>
      </c>
      <c r="O9" s="1">
        <v>6</v>
      </c>
      <c r="P9" s="1" t="s">
        <v>66</v>
      </c>
      <c r="Q9" s="1" t="s">
        <v>65</v>
      </c>
      <c r="R9" s="1">
        <v>387.3</v>
      </c>
      <c r="S9" s="7">
        <f t="shared" si="3"/>
        <v>58.328313253012055</v>
      </c>
    </row>
    <row r="10" spans="1:19" s="1" customFormat="1" x14ac:dyDescent="0.25">
      <c r="A10" s="1" t="s">
        <v>40</v>
      </c>
      <c r="B10" s="2">
        <v>40866</v>
      </c>
      <c r="C10" s="1" t="s">
        <v>73</v>
      </c>
      <c r="D10" s="1" t="s">
        <v>87</v>
      </c>
      <c r="E10" s="1" t="s">
        <v>88</v>
      </c>
      <c r="F10" s="1">
        <v>467</v>
      </c>
      <c r="G10" s="1">
        <v>694</v>
      </c>
      <c r="H10" s="1">
        <v>1207.5</v>
      </c>
      <c r="I10" s="3">
        <f t="shared" si="0"/>
        <v>12.578125</v>
      </c>
      <c r="J10" s="3">
        <f t="shared" si="1"/>
        <v>5.319383259911894</v>
      </c>
      <c r="K10" s="4">
        <f t="shared" si="2"/>
        <v>2.3645833333333335</v>
      </c>
      <c r="L10" s="1">
        <v>34</v>
      </c>
      <c r="M10" s="1">
        <v>3.1</v>
      </c>
      <c r="N10" s="1">
        <v>82</v>
      </c>
      <c r="O10" s="1">
        <v>6</v>
      </c>
      <c r="P10" s="1" t="s">
        <v>58</v>
      </c>
      <c r="Q10" s="1" t="s">
        <v>60</v>
      </c>
      <c r="R10" s="1">
        <v>384.6</v>
      </c>
      <c r="S10" s="7">
        <f t="shared" si="3"/>
        <v>55.417867435158506</v>
      </c>
    </row>
    <row r="11" spans="1:19" s="1" customFormat="1" x14ac:dyDescent="0.25">
      <c r="A11" s="1" t="s">
        <v>46</v>
      </c>
      <c r="B11" s="2">
        <v>40858</v>
      </c>
      <c r="C11" s="1" t="s">
        <v>76</v>
      </c>
      <c r="D11" s="1" t="s">
        <v>89</v>
      </c>
      <c r="E11" s="1" t="s">
        <v>90</v>
      </c>
      <c r="F11" s="1">
        <v>562</v>
      </c>
      <c r="G11" s="1">
        <v>770</v>
      </c>
      <c r="H11" s="1">
        <v>1190</v>
      </c>
      <c r="I11" s="3">
        <f t="shared" si="0"/>
        <v>12.395833333333334</v>
      </c>
      <c r="J11" s="3">
        <f t="shared" si="1"/>
        <v>5.7211538461538467</v>
      </c>
      <c r="K11" s="4">
        <f t="shared" si="2"/>
        <v>2.1666666666666665</v>
      </c>
      <c r="L11" s="1">
        <v>41</v>
      </c>
      <c r="M11" s="1">
        <v>4</v>
      </c>
      <c r="N11" s="1">
        <v>86</v>
      </c>
      <c r="O11" s="1">
        <v>5</v>
      </c>
      <c r="P11" s="1" t="s">
        <v>58</v>
      </c>
      <c r="Q11" s="1" t="s">
        <v>61</v>
      </c>
      <c r="R11" s="1">
        <v>466.87</v>
      </c>
      <c r="S11" s="7">
        <f t="shared" si="3"/>
        <v>60.632467532467537</v>
      </c>
    </row>
    <row r="12" spans="1:19" s="1" customFormat="1" x14ac:dyDescent="0.25">
      <c r="A12" s="1" t="s">
        <v>42</v>
      </c>
      <c r="B12" s="2">
        <v>40865</v>
      </c>
      <c r="C12" s="1" t="s">
        <v>73</v>
      </c>
      <c r="D12" s="1" t="s">
        <v>91</v>
      </c>
      <c r="E12" s="1" t="s">
        <v>90</v>
      </c>
      <c r="F12" s="1">
        <v>417</v>
      </c>
      <c r="G12" s="1">
        <v>588</v>
      </c>
      <c r="H12" s="1">
        <v>1043</v>
      </c>
      <c r="I12" s="3">
        <f t="shared" si="0"/>
        <v>10.864583333333334</v>
      </c>
      <c r="J12" s="3">
        <f t="shared" si="1"/>
        <v>6.0994152046783627</v>
      </c>
      <c r="K12" s="4">
        <f t="shared" si="2"/>
        <v>1.78125</v>
      </c>
      <c r="L12" s="1">
        <v>34</v>
      </c>
      <c r="M12" s="1">
        <v>3.9</v>
      </c>
      <c r="N12" s="1">
        <v>76</v>
      </c>
      <c r="O12" s="1">
        <v>5</v>
      </c>
      <c r="P12" s="1" t="s">
        <v>67</v>
      </c>
      <c r="Q12" s="1" t="s">
        <v>59</v>
      </c>
      <c r="R12" s="1">
        <v>320.26</v>
      </c>
      <c r="S12" s="7">
        <f t="shared" si="3"/>
        <v>54.465986394557817</v>
      </c>
    </row>
    <row r="13" spans="1:19" s="1" customFormat="1" x14ac:dyDescent="0.25">
      <c r="A13" s="1" t="s">
        <v>43</v>
      </c>
      <c r="B13" s="2">
        <v>40865</v>
      </c>
      <c r="C13" s="1" t="s">
        <v>73</v>
      </c>
      <c r="D13" s="1" t="s">
        <v>91</v>
      </c>
      <c r="E13" s="1" t="s">
        <v>92</v>
      </c>
      <c r="F13" s="1">
        <v>478</v>
      </c>
      <c r="G13" s="1">
        <v>692</v>
      </c>
      <c r="H13" s="1">
        <v>1299</v>
      </c>
      <c r="I13" s="3">
        <f t="shared" si="0"/>
        <v>13.53125</v>
      </c>
      <c r="J13" s="3">
        <f t="shared" si="1"/>
        <v>6.0700934579439254</v>
      </c>
      <c r="K13" s="4">
        <f t="shared" si="2"/>
        <v>2.2291666666666665</v>
      </c>
      <c r="L13" s="1">
        <v>38</v>
      </c>
      <c r="M13" s="1">
        <v>3.5</v>
      </c>
      <c r="N13" s="1">
        <v>91</v>
      </c>
      <c r="O13" s="1">
        <v>7</v>
      </c>
      <c r="P13" s="1" t="s">
        <v>58</v>
      </c>
      <c r="Q13" s="1" t="s">
        <v>59</v>
      </c>
      <c r="R13" s="1">
        <v>404.35</v>
      </c>
      <c r="S13" s="7">
        <f t="shared" si="3"/>
        <v>58.432080924855491</v>
      </c>
    </row>
    <row r="14" spans="1:19" s="1" customFormat="1" x14ac:dyDescent="0.25">
      <c r="A14" s="1" t="s">
        <v>44</v>
      </c>
      <c r="B14" s="2">
        <v>40845</v>
      </c>
      <c r="C14" s="1" t="s">
        <v>76</v>
      </c>
      <c r="D14" s="1" t="s">
        <v>89</v>
      </c>
      <c r="E14" s="1" t="s">
        <v>93</v>
      </c>
      <c r="F14" s="1">
        <v>522</v>
      </c>
      <c r="G14" s="1">
        <v>662</v>
      </c>
      <c r="H14" s="1">
        <v>1013</v>
      </c>
      <c r="I14" s="3">
        <f t="shared" si="0"/>
        <v>10.552083333333334</v>
      </c>
      <c r="J14" s="3">
        <f t="shared" si="1"/>
        <v>7.2357142857142867</v>
      </c>
      <c r="K14" s="4">
        <f t="shared" si="2"/>
        <v>1.4583333333333333</v>
      </c>
      <c r="L14" s="1">
        <v>37</v>
      </c>
      <c r="M14" s="1">
        <v>3</v>
      </c>
      <c r="N14" s="1">
        <v>83</v>
      </c>
      <c r="O14" s="1">
        <v>4</v>
      </c>
      <c r="P14" s="1" t="s">
        <v>62</v>
      </c>
      <c r="Q14" s="1" t="s">
        <v>61</v>
      </c>
      <c r="R14" s="1">
        <v>389.84</v>
      </c>
      <c r="S14" s="7">
        <f t="shared" si="3"/>
        <v>58.888217522658607</v>
      </c>
    </row>
    <row r="15" spans="1:19" s="1" customFormat="1" x14ac:dyDescent="0.25">
      <c r="A15" s="1" t="s">
        <v>45</v>
      </c>
      <c r="B15" s="2">
        <v>40849</v>
      </c>
      <c r="C15" s="1" t="s">
        <v>73</v>
      </c>
      <c r="D15" s="1" t="s">
        <v>94</v>
      </c>
      <c r="E15" s="1" t="s">
        <v>95</v>
      </c>
      <c r="F15" s="1">
        <v>491</v>
      </c>
      <c r="G15" s="1">
        <v>686</v>
      </c>
      <c r="H15" s="1">
        <v>1208</v>
      </c>
      <c r="I15" s="3">
        <f t="shared" si="0"/>
        <v>12.583333333333334</v>
      </c>
      <c r="J15" s="3">
        <f t="shared" si="1"/>
        <v>6.1948717948717951</v>
      </c>
      <c r="K15" s="4">
        <f t="shared" si="2"/>
        <v>2.03125</v>
      </c>
      <c r="L15" s="1">
        <v>33</v>
      </c>
      <c r="M15" s="1">
        <v>3.9</v>
      </c>
      <c r="N15" s="1">
        <v>83</v>
      </c>
      <c r="O15" s="1">
        <v>6</v>
      </c>
      <c r="P15" s="1" t="s">
        <v>62</v>
      </c>
      <c r="Q15" s="1" t="s">
        <v>60</v>
      </c>
      <c r="R15" s="1">
        <v>402</v>
      </c>
      <c r="S15" s="7">
        <f t="shared" si="3"/>
        <v>58.600583090379011</v>
      </c>
    </row>
    <row r="16" spans="1:19" s="1" customFormat="1" x14ac:dyDescent="0.25">
      <c r="A16" s="1" t="s">
        <v>19</v>
      </c>
      <c r="B16" s="2">
        <v>40867</v>
      </c>
      <c r="C16" s="1" t="s">
        <v>82</v>
      </c>
      <c r="D16" s="1" t="s">
        <v>96</v>
      </c>
      <c r="E16" s="1" t="s">
        <v>97</v>
      </c>
      <c r="F16" s="1">
        <v>400</v>
      </c>
      <c r="G16" s="1">
        <v>602</v>
      </c>
      <c r="H16" s="1">
        <v>996</v>
      </c>
      <c r="I16" s="3">
        <f t="shared" si="0"/>
        <v>10.375</v>
      </c>
      <c r="J16" s="3">
        <f t="shared" si="1"/>
        <v>4.9306930693069306</v>
      </c>
      <c r="K16" s="4">
        <f t="shared" si="2"/>
        <v>2.1041666666666665</v>
      </c>
      <c r="L16" s="1">
        <v>30</v>
      </c>
      <c r="M16" s="1">
        <v>2.1</v>
      </c>
      <c r="N16" s="1">
        <v>89</v>
      </c>
      <c r="O16" s="1">
        <v>4</v>
      </c>
      <c r="P16" s="1" t="s">
        <v>64</v>
      </c>
      <c r="Q16" s="1" t="s">
        <v>68</v>
      </c>
      <c r="R16" s="1">
        <v>391.22</v>
      </c>
      <c r="S16" s="7">
        <f t="shared" si="3"/>
        <v>64.986710963455153</v>
      </c>
    </row>
    <row r="17" spans="1:19" s="1" customFormat="1" x14ac:dyDescent="0.25">
      <c r="A17" s="1" t="s">
        <v>17</v>
      </c>
      <c r="B17" s="2">
        <v>40871</v>
      </c>
      <c r="C17" s="1" t="s">
        <v>98</v>
      </c>
      <c r="D17" s="1" t="s">
        <v>99</v>
      </c>
      <c r="E17" s="1" t="s">
        <v>100</v>
      </c>
      <c r="F17" s="1">
        <v>495</v>
      </c>
      <c r="G17" s="1">
        <v>704</v>
      </c>
      <c r="H17" s="1">
        <v>1107</v>
      </c>
      <c r="I17" s="3">
        <f t="shared" si="0"/>
        <v>11.53125</v>
      </c>
      <c r="J17" s="3">
        <f t="shared" si="1"/>
        <v>5.2966507177033488</v>
      </c>
      <c r="K17" s="4">
        <f t="shared" si="2"/>
        <v>2.1770833333333335</v>
      </c>
      <c r="L17" s="1">
        <v>35</v>
      </c>
      <c r="M17" s="1">
        <v>2.6</v>
      </c>
      <c r="N17" s="1">
        <v>104</v>
      </c>
      <c r="O17" s="1">
        <v>5</v>
      </c>
      <c r="P17" s="1" t="s">
        <v>58</v>
      </c>
      <c r="Q17" s="1" t="s">
        <v>61</v>
      </c>
      <c r="R17" s="1">
        <v>445.12</v>
      </c>
      <c r="S17" s="7">
        <f t="shared" si="3"/>
        <v>63.227272727272734</v>
      </c>
    </row>
    <row r="18" spans="1:19" s="1" customFormat="1" x14ac:dyDescent="0.25">
      <c r="A18" s="1" t="s">
        <v>18</v>
      </c>
      <c r="B18" s="2">
        <v>40863</v>
      </c>
      <c r="C18" s="1" t="s">
        <v>73</v>
      </c>
      <c r="D18" s="1" t="s">
        <v>101</v>
      </c>
      <c r="E18" s="1" t="s">
        <v>100</v>
      </c>
      <c r="F18" s="1">
        <v>476</v>
      </c>
      <c r="G18" s="1">
        <v>702</v>
      </c>
      <c r="H18" s="1">
        <v>1173</v>
      </c>
      <c r="I18" s="3">
        <f t="shared" si="0"/>
        <v>12.21875</v>
      </c>
      <c r="J18" s="3">
        <f t="shared" si="1"/>
        <v>5.1902654867256643</v>
      </c>
      <c r="K18" s="4">
        <f t="shared" si="2"/>
        <v>2.3541666666666665</v>
      </c>
      <c r="L18" s="1">
        <v>39</v>
      </c>
      <c r="M18" s="1">
        <v>4</v>
      </c>
      <c r="N18" s="1">
        <v>87</v>
      </c>
      <c r="O18" s="1">
        <v>7</v>
      </c>
      <c r="P18" s="1" t="s">
        <v>64</v>
      </c>
      <c r="Q18" s="1" t="s">
        <v>61</v>
      </c>
      <c r="R18" s="1">
        <v>422.58</v>
      </c>
      <c r="S18" s="7">
        <f t="shared" si="3"/>
        <v>60.196581196581192</v>
      </c>
    </row>
    <row r="19" spans="1:19" s="1" customFormat="1" x14ac:dyDescent="0.25">
      <c r="A19" s="1" t="s">
        <v>20</v>
      </c>
      <c r="B19" s="2">
        <v>40871</v>
      </c>
      <c r="C19" s="1" t="s">
        <v>73</v>
      </c>
      <c r="D19" s="1" t="s">
        <v>101</v>
      </c>
      <c r="E19" s="1" t="s">
        <v>100</v>
      </c>
      <c r="F19" s="1">
        <v>514</v>
      </c>
      <c r="G19" s="1">
        <v>788</v>
      </c>
      <c r="H19" s="1">
        <v>1359</v>
      </c>
      <c r="I19" s="3">
        <f t="shared" si="0"/>
        <v>14.15625</v>
      </c>
      <c r="J19" s="3">
        <f t="shared" si="1"/>
        <v>4.9598540145985401</v>
      </c>
      <c r="K19" s="4">
        <f t="shared" si="2"/>
        <v>2.8541666666666665</v>
      </c>
      <c r="L19" s="1">
        <v>38</v>
      </c>
      <c r="M19" s="1">
        <v>4</v>
      </c>
      <c r="N19" s="1">
        <v>90</v>
      </c>
      <c r="O19" s="1">
        <v>6</v>
      </c>
      <c r="P19" s="1" t="s">
        <v>58</v>
      </c>
      <c r="Q19" s="1" t="s">
        <v>61</v>
      </c>
      <c r="R19" s="1">
        <v>458.2</v>
      </c>
      <c r="S19" s="7">
        <f t="shared" si="3"/>
        <v>58.147208121827411</v>
      </c>
    </row>
    <row r="20" spans="1:19" s="1" customFormat="1" x14ac:dyDescent="0.25">
      <c r="A20" s="1" t="s">
        <v>15</v>
      </c>
      <c r="B20" s="2">
        <v>40865</v>
      </c>
      <c r="C20" s="1" t="s">
        <v>98</v>
      </c>
      <c r="D20" s="1" t="s">
        <v>99</v>
      </c>
      <c r="E20" s="1" t="s">
        <v>100</v>
      </c>
      <c r="F20" s="1">
        <v>483</v>
      </c>
      <c r="G20" s="1">
        <v>728</v>
      </c>
      <c r="H20" s="1">
        <v>1238</v>
      </c>
      <c r="I20" s="3">
        <f t="shared" si="0"/>
        <v>12.895833333333334</v>
      </c>
      <c r="J20" s="3">
        <f t="shared" si="1"/>
        <v>5.0530612244897961</v>
      </c>
      <c r="K20" s="4">
        <f t="shared" si="2"/>
        <v>2.5520833333333335</v>
      </c>
      <c r="L20" s="1">
        <v>42</v>
      </c>
      <c r="M20" s="1">
        <v>4</v>
      </c>
      <c r="N20" s="1">
        <v>86</v>
      </c>
      <c r="O20" s="1">
        <v>7</v>
      </c>
      <c r="P20" s="1" t="s">
        <v>66</v>
      </c>
      <c r="Q20" s="1" t="s">
        <v>60</v>
      </c>
      <c r="R20" s="1">
        <v>414.2</v>
      </c>
      <c r="S20" s="7">
        <f t="shared" si="3"/>
        <v>56.895604395604394</v>
      </c>
    </row>
    <row r="21" spans="1:19" s="1" customFormat="1" x14ac:dyDescent="0.25">
      <c r="A21" s="1" t="s">
        <v>16</v>
      </c>
      <c r="B21" s="2">
        <v>40865</v>
      </c>
      <c r="C21" s="1" t="s">
        <v>98</v>
      </c>
      <c r="D21" s="1" t="s">
        <v>99</v>
      </c>
      <c r="E21" s="1" t="s">
        <v>100</v>
      </c>
      <c r="F21" s="1">
        <v>466</v>
      </c>
      <c r="G21" s="1">
        <v>700</v>
      </c>
      <c r="H21" s="1">
        <v>1251</v>
      </c>
      <c r="I21" s="3">
        <f t="shared" si="0"/>
        <v>13.03125</v>
      </c>
      <c r="J21" s="3">
        <f t="shared" si="1"/>
        <v>5.3461538461538458</v>
      </c>
      <c r="K21" s="4">
        <f t="shared" si="2"/>
        <v>2.4375</v>
      </c>
      <c r="L21" s="1">
        <v>36</v>
      </c>
      <c r="M21" s="1">
        <v>2.6</v>
      </c>
      <c r="N21" s="1">
        <v>84</v>
      </c>
      <c r="O21" s="1">
        <v>7</v>
      </c>
      <c r="P21" s="1" t="s">
        <v>58</v>
      </c>
      <c r="Q21" s="1" t="s">
        <v>65</v>
      </c>
      <c r="R21" s="1">
        <v>419.05</v>
      </c>
      <c r="S21" s="7">
        <f t="shared" si="3"/>
        <v>59.864285714285714</v>
      </c>
    </row>
    <row r="22" spans="1:19" s="1" customFormat="1" x14ac:dyDescent="0.25">
      <c r="A22" s="1" t="s">
        <v>24</v>
      </c>
      <c r="B22" s="2">
        <v>40844</v>
      </c>
      <c r="C22" s="1" t="s">
        <v>73</v>
      </c>
      <c r="D22" s="1" t="s">
        <v>94</v>
      </c>
      <c r="E22" s="1" t="s">
        <v>102</v>
      </c>
      <c r="F22" s="1">
        <v>467</v>
      </c>
      <c r="G22" s="1">
        <v>672</v>
      </c>
      <c r="H22" s="1">
        <v>1185</v>
      </c>
      <c r="I22" s="3">
        <f t="shared" si="0"/>
        <v>12.34375</v>
      </c>
      <c r="J22" s="3">
        <f t="shared" si="1"/>
        <v>5.7804878048780495</v>
      </c>
      <c r="K22" s="4">
        <f t="shared" si="2"/>
        <v>2.1354166666666665</v>
      </c>
      <c r="L22" s="1">
        <v>41</v>
      </c>
      <c r="M22" s="1">
        <v>5.4</v>
      </c>
      <c r="N22" s="1">
        <v>89</v>
      </c>
      <c r="O22" s="1">
        <v>3</v>
      </c>
      <c r="P22" s="1" t="s">
        <v>58</v>
      </c>
      <c r="Q22" s="1" t="s">
        <v>61</v>
      </c>
      <c r="R22" s="1">
        <v>399.45</v>
      </c>
      <c r="S22" s="7">
        <f t="shared" si="3"/>
        <v>59.441964285714292</v>
      </c>
    </row>
    <row r="23" spans="1:19" s="1" customFormat="1" x14ac:dyDescent="0.25">
      <c r="A23" s="1" t="s">
        <v>22</v>
      </c>
      <c r="B23" s="2">
        <v>40857</v>
      </c>
      <c r="C23" s="1" t="s">
        <v>73</v>
      </c>
      <c r="D23" s="1" t="s">
        <v>103</v>
      </c>
      <c r="E23" s="1" t="s">
        <v>102</v>
      </c>
      <c r="F23" s="1">
        <v>414</v>
      </c>
      <c r="G23" s="1">
        <v>560</v>
      </c>
      <c r="H23" s="1">
        <v>1012</v>
      </c>
      <c r="I23" s="3">
        <f t="shared" si="0"/>
        <v>10.541666666666666</v>
      </c>
      <c r="J23" s="3">
        <f t="shared" si="1"/>
        <v>6.9315068493150687</v>
      </c>
      <c r="K23" s="4">
        <f t="shared" si="2"/>
        <v>1.5208333333333333</v>
      </c>
      <c r="L23" s="1">
        <v>38</v>
      </c>
      <c r="M23" s="1">
        <v>3.9</v>
      </c>
      <c r="N23" s="1">
        <v>69</v>
      </c>
      <c r="O23" s="1">
        <v>6</v>
      </c>
      <c r="P23" s="1" t="s">
        <v>66</v>
      </c>
      <c r="Q23" s="1" t="s">
        <v>60</v>
      </c>
      <c r="R23" s="1">
        <v>329.67</v>
      </c>
      <c r="S23" s="7">
        <f t="shared" si="3"/>
        <v>58.869642857142857</v>
      </c>
    </row>
    <row r="24" spans="1:19" s="1" customFormat="1" x14ac:dyDescent="0.25">
      <c r="A24" s="1" t="s">
        <v>23</v>
      </c>
      <c r="B24" s="2">
        <v>40842</v>
      </c>
      <c r="C24" s="1" t="s">
        <v>82</v>
      </c>
      <c r="D24" s="1" t="s">
        <v>104</v>
      </c>
      <c r="E24" s="1" t="s">
        <v>102</v>
      </c>
      <c r="F24" s="1">
        <v>470</v>
      </c>
      <c r="G24" s="1">
        <v>664</v>
      </c>
      <c r="H24" s="1">
        <v>1207</v>
      </c>
      <c r="I24" s="3">
        <f t="shared" si="0"/>
        <v>12.572916666666666</v>
      </c>
      <c r="J24" s="3">
        <f t="shared" si="1"/>
        <v>6.2216494845360817</v>
      </c>
      <c r="K24" s="4">
        <f t="shared" si="2"/>
        <v>2.0208333333333335</v>
      </c>
      <c r="L24" s="1">
        <v>37</v>
      </c>
      <c r="M24" s="1">
        <v>3.5</v>
      </c>
      <c r="N24" s="1">
        <v>84</v>
      </c>
      <c r="O24" s="1">
        <v>6</v>
      </c>
      <c r="P24" s="1" t="s">
        <v>66</v>
      </c>
      <c r="Q24" s="1" t="s">
        <v>65</v>
      </c>
      <c r="R24" s="1">
        <v>393.57</v>
      </c>
      <c r="S24" s="7">
        <f t="shared" si="3"/>
        <v>59.272590361445786</v>
      </c>
    </row>
    <row r="25" spans="1:19" s="1" customFormat="1" x14ac:dyDescent="0.25">
      <c r="A25" s="1" t="s">
        <v>25</v>
      </c>
      <c r="B25" s="2">
        <v>40847</v>
      </c>
      <c r="C25" s="1" t="s">
        <v>73</v>
      </c>
      <c r="D25" s="1" t="s">
        <v>94</v>
      </c>
      <c r="E25" s="1" t="s">
        <v>105</v>
      </c>
      <c r="F25" s="1">
        <v>479</v>
      </c>
      <c r="G25" s="1">
        <v>638</v>
      </c>
      <c r="H25" s="1">
        <v>1069</v>
      </c>
      <c r="I25" s="3">
        <f t="shared" si="0"/>
        <v>11.135416666666666</v>
      </c>
      <c r="J25" s="3">
        <f t="shared" si="1"/>
        <v>6.7232704402515724</v>
      </c>
      <c r="K25" s="4">
        <f t="shared" si="2"/>
        <v>1.65625</v>
      </c>
      <c r="L25" s="1">
        <v>36</v>
      </c>
      <c r="M25" s="1">
        <v>2.8</v>
      </c>
      <c r="N25" s="1">
        <v>85</v>
      </c>
      <c r="O25" s="1">
        <v>6</v>
      </c>
      <c r="P25" s="1" t="s">
        <v>58</v>
      </c>
      <c r="Q25" s="1" t="s">
        <v>63</v>
      </c>
      <c r="R25" s="1">
        <v>383.38</v>
      </c>
      <c r="S25" s="7">
        <f t="shared" si="3"/>
        <v>60.090909090909093</v>
      </c>
    </row>
    <row r="26" spans="1:19" s="1" customFormat="1" x14ac:dyDescent="0.25">
      <c r="A26" s="1" t="s">
        <v>21</v>
      </c>
      <c r="B26" s="2">
        <v>40847</v>
      </c>
      <c r="C26" s="1" t="s">
        <v>73</v>
      </c>
      <c r="D26" s="1" t="s">
        <v>103</v>
      </c>
      <c r="E26" s="1" t="s">
        <v>102</v>
      </c>
      <c r="F26" s="1">
        <v>556</v>
      </c>
      <c r="G26" s="1">
        <v>752</v>
      </c>
      <c r="H26" s="1">
        <v>1262</v>
      </c>
      <c r="I26" s="3">
        <f t="shared" si="0"/>
        <v>13.145833333333334</v>
      </c>
      <c r="J26" s="3">
        <f t="shared" si="1"/>
        <v>6.4387755102040822</v>
      </c>
      <c r="K26" s="4">
        <f t="shared" si="2"/>
        <v>2.0416666666666665</v>
      </c>
      <c r="L26" s="1">
        <v>38</v>
      </c>
      <c r="M26" s="1">
        <v>4</v>
      </c>
      <c r="N26" s="1">
        <v>87</v>
      </c>
      <c r="O26" s="1">
        <v>7</v>
      </c>
      <c r="P26" s="1" t="s">
        <v>64</v>
      </c>
      <c r="Q26" s="1" t="s">
        <v>60</v>
      </c>
      <c r="R26" s="1">
        <v>458.6</v>
      </c>
      <c r="S26" s="7">
        <f t="shared" si="3"/>
        <v>60.9840425531915</v>
      </c>
    </row>
    <row r="27" spans="1:19" s="1" customFormat="1" x14ac:dyDescent="0.25">
      <c r="A27" s="1" t="s">
        <v>26</v>
      </c>
      <c r="B27" s="2">
        <v>40852</v>
      </c>
      <c r="C27" s="1" t="s">
        <v>73</v>
      </c>
      <c r="D27" s="1" t="s">
        <v>94</v>
      </c>
      <c r="E27" s="1" t="s">
        <v>102</v>
      </c>
      <c r="F27" s="1">
        <v>504</v>
      </c>
      <c r="G27" s="1">
        <v>702</v>
      </c>
      <c r="H27" s="1">
        <v>1223.5</v>
      </c>
      <c r="I27" s="3">
        <f t="shared" si="0"/>
        <v>12.744791666666666</v>
      </c>
      <c r="J27" s="3">
        <f t="shared" si="1"/>
        <v>6.1792929292929291</v>
      </c>
      <c r="K27" s="4">
        <f t="shared" si="2"/>
        <v>2.0625</v>
      </c>
      <c r="L27" s="1">
        <v>35</v>
      </c>
      <c r="M27" s="1">
        <v>4.4000000000000004</v>
      </c>
      <c r="N27" s="1">
        <v>89</v>
      </c>
      <c r="O27" s="1">
        <v>6</v>
      </c>
      <c r="P27" s="1" t="s">
        <v>58</v>
      </c>
      <c r="Q27" s="1" t="s">
        <v>65</v>
      </c>
      <c r="R27" s="1">
        <v>421.79</v>
      </c>
      <c r="S27" s="7">
        <f t="shared" si="3"/>
        <v>60.084045584045583</v>
      </c>
    </row>
    <row r="28" spans="1:19" s="1" customFormat="1" x14ac:dyDescent="0.25">
      <c r="A28" s="1" t="s">
        <v>27</v>
      </c>
      <c r="B28" s="2">
        <v>40834</v>
      </c>
      <c r="C28" s="1" t="s">
        <v>106</v>
      </c>
      <c r="D28" s="1" t="s">
        <v>107</v>
      </c>
      <c r="E28" s="1" t="s">
        <v>108</v>
      </c>
      <c r="F28" s="1">
        <v>446</v>
      </c>
      <c r="G28" s="1">
        <v>614</v>
      </c>
      <c r="H28" s="1">
        <v>920</v>
      </c>
      <c r="I28" s="3">
        <f t="shared" si="0"/>
        <v>9.5833333333333339</v>
      </c>
      <c r="J28" s="3">
        <f t="shared" si="1"/>
        <v>5.4761904761904763</v>
      </c>
      <c r="K28" s="4">
        <f t="shared" si="2"/>
        <v>1.75</v>
      </c>
      <c r="L28" s="1">
        <v>31</v>
      </c>
      <c r="M28" s="1">
        <v>2.8</v>
      </c>
      <c r="N28" s="1">
        <v>75</v>
      </c>
      <c r="O28" s="1">
        <v>6</v>
      </c>
      <c r="P28" s="1" t="s">
        <v>58</v>
      </c>
      <c r="Q28" s="1" t="s">
        <v>61</v>
      </c>
      <c r="R28" s="1">
        <v>387.69</v>
      </c>
      <c r="S28" s="7">
        <f t="shared" si="3"/>
        <v>63.141693811074916</v>
      </c>
    </row>
    <row r="29" spans="1:19" s="1" customFormat="1" x14ac:dyDescent="0.25">
      <c r="A29" s="1" t="s">
        <v>30</v>
      </c>
      <c r="B29" s="2">
        <v>40871</v>
      </c>
      <c r="C29" s="1" t="s">
        <v>73</v>
      </c>
      <c r="D29" s="1" t="s">
        <v>84</v>
      </c>
      <c r="E29" s="1" t="s">
        <v>109</v>
      </c>
      <c r="F29" s="1">
        <v>454</v>
      </c>
      <c r="G29" s="1">
        <v>656</v>
      </c>
      <c r="H29" s="1">
        <v>1118</v>
      </c>
      <c r="I29" s="3">
        <f t="shared" si="0"/>
        <v>11.645833333333334</v>
      </c>
      <c r="J29" s="3">
        <f t="shared" si="1"/>
        <v>5.5346534653465351</v>
      </c>
      <c r="K29" s="4">
        <f t="shared" si="2"/>
        <v>2.1041666666666665</v>
      </c>
      <c r="L29" s="1">
        <v>40</v>
      </c>
      <c r="M29" s="1">
        <v>3.5</v>
      </c>
      <c r="N29" s="1">
        <v>85</v>
      </c>
      <c r="O29" s="1">
        <v>6</v>
      </c>
      <c r="P29" s="1" t="s">
        <v>62</v>
      </c>
      <c r="Q29" s="1" t="s">
        <v>61</v>
      </c>
      <c r="R29" s="1">
        <v>374.56</v>
      </c>
      <c r="S29" s="7">
        <f t="shared" si="3"/>
        <v>57.097560975609753</v>
      </c>
    </row>
    <row r="30" spans="1:19" s="1" customFormat="1" x14ac:dyDescent="0.25">
      <c r="A30" s="1" t="s">
        <v>28</v>
      </c>
      <c r="B30" s="2">
        <v>40835</v>
      </c>
      <c r="C30" s="1" t="s">
        <v>106</v>
      </c>
      <c r="D30" s="1" t="s">
        <v>107</v>
      </c>
      <c r="E30" s="1" t="s">
        <v>110</v>
      </c>
      <c r="F30" s="1">
        <v>516</v>
      </c>
      <c r="G30" s="1">
        <v>680</v>
      </c>
      <c r="H30" s="1">
        <v>1074</v>
      </c>
      <c r="I30" s="3">
        <f t="shared" si="0"/>
        <v>11.1875</v>
      </c>
      <c r="J30" s="3">
        <f t="shared" si="1"/>
        <v>6.5487804878048781</v>
      </c>
      <c r="K30" s="4">
        <f t="shared" si="2"/>
        <v>1.7083333333333333</v>
      </c>
      <c r="L30" s="1">
        <v>32</v>
      </c>
      <c r="M30" s="1">
        <v>3.4</v>
      </c>
      <c r="N30" s="1">
        <v>79</v>
      </c>
      <c r="O30" s="1">
        <v>6</v>
      </c>
      <c r="P30" s="1" t="s">
        <v>58</v>
      </c>
      <c r="Q30" s="1" t="s">
        <v>63</v>
      </c>
      <c r="R30" s="1">
        <v>416.11</v>
      </c>
      <c r="S30" s="7">
        <f t="shared" si="3"/>
        <v>61.192647058823532</v>
      </c>
    </row>
    <row r="31" spans="1:19" s="1" customFormat="1" x14ac:dyDescent="0.25">
      <c r="A31" s="1" t="s">
        <v>32</v>
      </c>
      <c r="B31" s="2">
        <v>40877</v>
      </c>
      <c r="C31" s="1" t="s">
        <v>73</v>
      </c>
      <c r="D31" s="1" t="s">
        <v>87</v>
      </c>
      <c r="E31" s="1" t="s">
        <v>111</v>
      </c>
      <c r="F31" s="1">
        <v>546</v>
      </c>
      <c r="G31" s="1">
        <v>740</v>
      </c>
      <c r="H31" s="1">
        <v>1277.5</v>
      </c>
      <c r="I31" s="3">
        <f t="shared" si="0"/>
        <v>13.307291666666666</v>
      </c>
      <c r="J31" s="3">
        <f t="shared" si="1"/>
        <v>6.5850515463917514</v>
      </c>
      <c r="K31" s="4">
        <f t="shared" si="2"/>
        <v>2.0208333333333335</v>
      </c>
      <c r="L31" s="1">
        <v>36</v>
      </c>
      <c r="M31" s="1">
        <v>7</v>
      </c>
      <c r="N31" s="1">
        <v>95</v>
      </c>
      <c r="O31" s="1">
        <v>7</v>
      </c>
      <c r="P31" s="1" t="s">
        <v>62</v>
      </c>
      <c r="Q31" s="1" t="s">
        <v>59</v>
      </c>
      <c r="R31" s="1">
        <v>432</v>
      </c>
      <c r="S31" s="7">
        <f t="shared" si="3"/>
        <v>58.378378378378379</v>
      </c>
    </row>
    <row r="32" spans="1:19" s="1" customFormat="1" x14ac:dyDescent="0.25">
      <c r="A32" s="1" t="s">
        <v>31</v>
      </c>
      <c r="B32" s="2">
        <v>40877</v>
      </c>
      <c r="C32" s="1" t="s">
        <v>73</v>
      </c>
      <c r="D32" s="1" t="s">
        <v>80</v>
      </c>
      <c r="E32" s="1" t="s">
        <v>110</v>
      </c>
      <c r="F32" s="1">
        <v>433</v>
      </c>
      <c r="G32" s="1">
        <v>628</v>
      </c>
      <c r="H32" s="1">
        <v>1099</v>
      </c>
      <c r="I32" s="3">
        <f t="shared" si="0"/>
        <v>11.447916666666666</v>
      </c>
      <c r="J32" s="3">
        <f t="shared" si="1"/>
        <v>5.6358974358974354</v>
      </c>
      <c r="K32" s="4">
        <f t="shared" si="2"/>
        <v>2.03125</v>
      </c>
      <c r="L32" s="1">
        <v>39</v>
      </c>
      <c r="M32" s="1">
        <v>3.4</v>
      </c>
      <c r="N32" s="1">
        <v>84</v>
      </c>
      <c r="O32" s="1">
        <v>7</v>
      </c>
      <c r="P32" s="1" t="s">
        <v>67</v>
      </c>
      <c r="Q32" s="1" t="s">
        <v>60</v>
      </c>
      <c r="R32" s="1">
        <v>362.8</v>
      </c>
      <c r="S32" s="7">
        <f t="shared" si="3"/>
        <v>57.770700636942671</v>
      </c>
    </row>
    <row r="33" spans="1:19" s="1" customFormat="1" x14ac:dyDescent="0.25">
      <c r="A33" s="1" t="s">
        <v>29</v>
      </c>
      <c r="B33" s="2">
        <v>40836</v>
      </c>
      <c r="C33" s="1" t="s">
        <v>106</v>
      </c>
      <c r="D33" s="1" t="s">
        <v>107</v>
      </c>
      <c r="E33" s="1" t="s">
        <v>112</v>
      </c>
      <c r="F33" s="1">
        <v>416</v>
      </c>
      <c r="G33" s="1">
        <v>560</v>
      </c>
      <c r="H33" s="1">
        <v>1023</v>
      </c>
      <c r="I33" s="3">
        <f t="shared" si="0"/>
        <v>10.65625</v>
      </c>
      <c r="J33" s="3">
        <f t="shared" si="1"/>
        <v>7.104166666666667</v>
      </c>
      <c r="K33" s="4">
        <f t="shared" si="2"/>
        <v>1.5</v>
      </c>
      <c r="M33" s="1">
        <v>6.8</v>
      </c>
      <c r="N33" s="1">
        <v>79</v>
      </c>
      <c r="O33" s="1">
        <v>7</v>
      </c>
      <c r="P33" s="1" t="s">
        <v>67</v>
      </c>
      <c r="Q33" s="1" t="s">
        <v>59</v>
      </c>
      <c r="R33" s="1">
        <v>328.69</v>
      </c>
      <c r="S33" s="7">
        <f t="shared" si="3"/>
        <v>58.694642857142853</v>
      </c>
    </row>
    <row r="34" spans="1:19" s="1" customFormat="1" x14ac:dyDescent="0.25">
      <c r="A34" s="1" t="s">
        <v>6</v>
      </c>
      <c r="B34" s="2">
        <v>40845</v>
      </c>
      <c r="C34" s="1" t="s">
        <v>113</v>
      </c>
      <c r="D34" s="1" t="s">
        <v>114</v>
      </c>
      <c r="E34" s="1" t="s">
        <v>115</v>
      </c>
      <c r="F34" s="1">
        <v>468</v>
      </c>
      <c r="G34" s="1">
        <v>614</v>
      </c>
      <c r="H34" s="1">
        <v>1052.5</v>
      </c>
      <c r="I34" s="3">
        <f t="shared" si="0"/>
        <v>10.963541666666666</v>
      </c>
      <c r="J34" s="3">
        <f t="shared" si="1"/>
        <v>7.2089041095890414</v>
      </c>
      <c r="K34" s="4">
        <f t="shared" si="2"/>
        <v>1.5208333333333333</v>
      </c>
      <c r="L34" s="1">
        <v>32</v>
      </c>
      <c r="M34" s="1">
        <v>2.1</v>
      </c>
      <c r="N34" s="1">
        <v>80</v>
      </c>
      <c r="O34" s="1">
        <v>5</v>
      </c>
      <c r="P34" s="1" t="s">
        <v>58</v>
      </c>
      <c r="Q34" s="1" t="s">
        <v>63</v>
      </c>
      <c r="R34" s="1">
        <v>385.34</v>
      </c>
      <c r="S34" s="7">
        <f t="shared" si="3"/>
        <v>62.758957654723126</v>
      </c>
    </row>
    <row r="35" spans="1:19" s="1" customFormat="1" x14ac:dyDescent="0.25">
      <c r="A35" s="1" t="s">
        <v>10</v>
      </c>
      <c r="B35" s="2">
        <v>40864</v>
      </c>
      <c r="C35" s="1" t="s">
        <v>113</v>
      </c>
      <c r="D35" s="1" t="s">
        <v>116</v>
      </c>
      <c r="E35" s="1" t="s">
        <v>117</v>
      </c>
      <c r="F35" s="1">
        <v>475</v>
      </c>
      <c r="G35" s="1">
        <v>638</v>
      </c>
      <c r="H35" s="1">
        <v>1181</v>
      </c>
      <c r="I35" s="3">
        <f t="shared" si="0"/>
        <v>12.302083333333334</v>
      </c>
      <c r="J35" s="3">
        <f t="shared" si="1"/>
        <v>7.2453987730061353</v>
      </c>
      <c r="K35" s="4">
        <f t="shared" si="2"/>
        <v>1.6979166666666667</v>
      </c>
      <c r="L35" s="1">
        <v>33</v>
      </c>
      <c r="M35" s="1">
        <v>3.6</v>
      </c>
      <c r="N35" s="1">
        <v>81</v>
      </c>
      <c r="O35" s="1">
        <v>7</v>
      </c>
      <c r="P35" s="1" t="s">
        <v>67</v>
      </c>
      <c r="Q35" s="1" t="s">
        <v>59</v>
      </c>
      <c r="R35" s="1">
        <v>370.83</v>
      </c>
      <c r="S35" s="7">
        <f t="shared" si="3"/>
        <v>58.123824451410655</v>
      </c>
    </row>
    <row r="36" spans="1:19" s="1" customFormat="1" x14ac:dyDescent="0.25">
      <c r="A36" s="1" t="s">
        <v>7</v>
      </c>
      <c r="B36" s="2">
        <v>40847</v>
      </c>
      <c r="C36" s="1" t="s">
        <v>113</v>
      </c>
      <c r="D36" s="1" t="s">
        <v>116</v>
      </c>
      <c r="E36" s="1" t="s">
        <v>115</v>
      </c>
      <c r="F36" s="1">
        <v>548</v>
      </c>
      <c r="G36" s="1">
        <v>764</v>
      </c>
      <c r="H36" s="1">
        <v>1348</v>
      </c>
      <c r="I36" s="3">
        <f t="shared" si="0"/>
        <v>14.041666666666666</v>
      </c>
      <c r="J36" s="3">
        <f t="shared" si="1"/>
        <v>6.2407407407407405</v>
      </c>
      <c r="K36" s="4">
        <f t="shared" si="2"/>
        <v>2.25</v>
      </c>
      <c r="L36" s="1">
        <v>35</v>
      </c>
      <c r="M36" s="1">
        <v>3.3</v>
      </c>
      <c r="N36" s="1">
        <v>88</v>
      </c>
      <c r="O36" s="1">
        <v>5</v>
      </c>
      <c r="P36" s="1" t="s">
        <v>58</v>
      </c>
      <c r="Q36" s="1" t="s">
        <v>60</v>
      </c>
      <c r="R36" s="1">
        <v>434.7</v>
      </c>
      <c r="S36" s="7">
        <f t="shared" si="3"/>
        <v>56.897905759162306</v>
      </c>
    </row>
    <row r="37" spans="1:19" s="1" customFormat="1" x14ac:dyDescent="0.25">
      <c r="A37" s="1" t="s">
        <v>8</v>
      </c>
      <c r="B37" s="2">
        <v>40857</v>
      </c>
      <c r="C37" s="1" t="s">
        <v>82</v>
      </c>
      <c r="D37" s="1" t="s">
        <v>118</v>
      </c>
      <c r="E37" s="1" t="s">
        <v>119</v>
      </c>
      <c r="F37" s="1">
        <v>496</v>
      </c>
      <c r="G37" s="1">
        <v>688</v>
      </c>
      <c r="H37" s="1">
        <v>1120</v>
      </c>
      <c r="I37" s="3">
        <f t="shared" si="0"/>
        <v>11.666666666666666</v>
      </c>
      <c r="J37" s="3">
        <f t="shared" si="1"/>
        <v>5.833333333333333</v>
      </c>
      <c r="K37" s="4">
        <f t="shared" si="2"/>
        <v>2</v>
      </c>
      <c r="L37" s="1">
        <v>34</v>
      </c>
      <c r="M37" s="1">
        <v>3.5</v>
      </c>
      <c r="N37" s="1">
        <v>97</v>
      </c>
      <c r="O37" s="1">
        <v>6</v>
      </c>
      <c r="P37" s="1" t="s">
        <v>69</v>
      </c>
      <c r="Q37" s="1" t="s">
        <v>68</v>
      </c>
      <c r="R37" s="1">
        <v>436.3</v>
      </c>
      <c r="S37" s="7">
        <f t="shared" si="3"/>
        <v>63.415697674418603</v>
      </c>
    </row>
    <row r="38" spans="1:19" s="1" customFormat="1" x14ac:dyDescent="0.25">
      <c r="A38" s="1" t="s">
        <v>9</v>
      </c>
      <c r="B38" s="2">
        <v>40858</v>
      </c>
      <c r="C38" s="1" t="s">
        <v>113</v>
      </c>
      <c r="D38" s="1" t="s">
        <v>120</v>
      </c>
      <c r="E38" s="1" t="s">
        <v>115</v>
      </c>
      <c r="F38" s="1">
        <v>500</v>
      </c>
      <c r="G38" s="1">
        <v>712</v>
      </c>
      <c r="H38" s="1">
        <v>1198</v>
      </c>
      <c r="I38" s="3">
        <f t="shared" si="0"/>
        <v>12.479166666666666</v>
      </c>
      <c r="J38" s="3">
        <f t="shared" si="1"/>
        <v>5.6509433962264142</v>
      </c>
      <c r="K38" s="4">
        <f t="shared" si="2"/>
        <v>2.2083333333333335</v>
      </c>
      <c r="L38" s="1">
        <v>37</v>
      </c>
      <c r="M38" s="1">
        <v>3.5</v>
      </c>
      <c r="N38" s="1">
        <v>81</v>
      </c>
      <c r="O38" s="1">
        <v>5</v>
      </c>
      <c r="P38" s="1" t="s">
        <v>58</v>
      </c>
      <c r="Q38" s="1" t="s">
        <v>60</v>
      </c>
      <c r="R38" s="1">
        <v>412.2</v>
      </c>
      <c r="S38" s="7">
        <f t="shared" si="3"/>
        <v>57.893258426966284</v>
      </c>
    </row>
    <row r="39" spans="1:19" s="1" customFormat="1" x14ac:dyDescent="0.25">
      <c r="A39" s="1" t="s">
        <v>13</v>
      </c>
      <c r="B39" s="2">
        <v>40844</v>
      </c>
      <c r="C39" s="1" t="s">
        <v>113</v>
      </c>
      <c r="D39" s="1" t="s">
        <v>116</v>
      </c>
      <c r="E39" s="1" t="s">
        <v>121</v>
      </c>
      <c r="F39" s="1">
        <v>562</v>
      </c>
      <c r="G39" s="1">
        <v>818</v>
      </c>
      <c r="H39" s="1">
        <v>1439</v>
      </c>
      <c r="I39" s="3">
        <f t="shared" si="0"/>
        <v>14.989583333333334</v>
      </c>
      <c r="J39" s="3">
        <f t="shared" si="1"/>
        <v>5.6210937500000009</v>
      </c>
      <c r="K39" s="4">
        <f t="shared" si="2"/>
        <v>2.6666666666666665</v>
      </c>
      <c r="L39" s="1">
        <v>33</v>
      </c>
      <c r="M39" s="1">
        <v>4.5999999999999996</v>
      </c>
      <c r="N39" s="1">
        <v>88</v>
      </c>
      <c r="O39" s="1">
        <v>7</v>
      </c>
      <c r="P39" s="1" t="s">
        <v>58</v>
      </c>
      <c r="Q39" s="1" t="s">
        <v>61</v>
      </c>
      <c r="R39" s="1">
        <v>468.8</v>
      </c>
      <c r="S39" s="7">
        <f t="shared" si="3"/>
        <v>57.310513447432768</v>
      </c>
    </row>
    <row r="40" spans="1:19" s="1" customFormat="1" x14ac:dyDescent="0.25">
      <c r="A40" s="1" t="s">
        <v>11</v>
      </c>
      <c r="B40" s="2">
        <v>40859</v>
      </c>
      <c r="C40" s="1" t="s">
        <v>113</v>
      </c>
      <c r="D40" s="1" t="s">
        <v>116</v>
      </c>
      <c r="E40" s="1" t="s">
        <v>92</v>
      </c>
      <c r="F40" s="1">
        <v>454</v>
      </c>
      <c r="G40" s="1">
        <v>636</v>
      </c>
      <c r="H40" s="1">
        <v>1098</v>
      </c>
      <c r="I40" s="3">
        <f t="shared" si="0"/>
        <v>11.4375</v>
      </c>
      <c r="J40" s="3">
        <f t="shared" si="1"/>
        <v>6.0329670329670328</v>
      </c>
      <c r="K40" s="4">
        <f t="shared" si="2"/>
        <v>1.8958333333333333</v>
      </c>
      <c r="L40" s="1">
        <v>37</v>
      </c>
      <c r="M40" s="1">
        <v>3.5</v>
      </c>
      <c r="N40" s="1">
        <v>81</v>
      </c>
      <c r="O40" s="1">
        <v>6</v>
      </c>
      <c r="P40" s="1" t="s">
        <v>58</v>
      </c>
      <c r="Q40" s="1" t="s">
        <v>61</v>
      </c>
      <c r="R40" s="1">
        <v>377.3</v>
      </c>
      <c r="S40" s="7">
        <f t="shared" si="3"/>
        <v>59.323899371069189</v>
      </c>
    </row>
    <row r="41" spans="1:19" s="1" customFormat="1" x14ac:dyDescent="0.25">
      <c r="A41" s="1" t="s">
        <v>14</v>
      </c>
      <c r="B41" s="2">
        <v>40848</v>
      </c>
      <c r="C41" s="1" t="s">
        <v>76</v>
      </c>
      <c r="D41" s="1" t="s">
        <v>75</v>
      </c>
      <c r="E41" s="1" t="s">
        <v>122</v>
      </c>
      <c r="F41" s="1">
        <v>487</v>
      </c>
      <c r="G41" s="1">
        <v>730</v>
      </c>
      <c r="H41" s="1">
        <v>1348</v>
      </c>
      <c r="I41" s="3">
        <f t="shared" si="0"/>
        <v>14.041666666666666</v>
      </c>
      <c r="J41" s="3">
        <f t="shared" si="1"/>
        <v>5.5473251028806585</v>
      </c>
      <c r="K41" s="4">
        <f t="shared" si="2"/>
        <v>2.53125</v>
      </c>
      <c r="L41" s="1">
        <v>40</v>
      </c>
      <c r="M41" s="1">
        <v>2.8</v>
      </c>
      <c r="N41" s="1">
        <v>93</v>
      </c>
      <c r="O41" s="1">
        <v>6</v>
      </c>
      <c r="P41" s="1" t="s">
        <v>58</v>
      </c>
      <c r="Q41" s="1" t="s">
        <v>60</v>
      </c>
      <c r="R41" s="1">
        <v>424.3</v>
      </c>
      <c r="S41" s="7">
        <f t="shared" si="3"/>
        <v>58.12328767123288</v>
      </c>
    </row>
    <row r="42" spans="1:19" s="1" customFormat="1" x14ac:dyDescent="0.25">
      <c r="A42" s="1" t="s">
        <v>12</v>
      </c>
      <c r="B42" s="2">
        <v>40860</v>
      </c>
      <c r="C42" s="1" t="s">
        <v>113</v>
      </c>
      <c r="D42" s="1" t="s">
        <v>116</v>
      </c>
      <c r="E42" s="1" t="s">
        <v>123</v>
      </c>
      <c r="F42" s="1">
        <v>437</v>
      </c>
      <c r="G42" s="1">
        <v>646</v>
      </c>
      <c r="H42" s="1">
        <v>1136</v>
      </c>
      <c r="I42" s="3">
        <f t="shared" si="0"/>
        <v>11.833333333333334</v>
      </c>
      <c r="J42" s="3">
        <f t="shared" si="1"/>
        <v>5.4354066985645932</v>
      </c>
      <c r="K42" s="4">
        <f t="shared" si="2"/>
        <v>2.1770833333333335</v>
      </c>
      <c r="L42" s="1">
        <v>37</v>
      </c>
      <c r="M42" s="1">
        <v>3.4</v>
      </c>
      <c r="N42" s="1">
        <v>85</v>
      </c>
      <c r="O42" s="1">
        <v>5</v>
      </c>
      <c r="P42" s="1" t="s">
        <v>66</v>
      </c>
      <c r="Q42" s="1" t="s">
        <v>60</v>
      </c>
      <c r="R42" s="1">
        <v>374.75</v>
      </c>
      <c r="S42" s="7">
        <f t="shared" si="3"/>
        <v>58.010835913312697</v>
      </c>
    </row>
    <row r="43" spans="1:19" s="1" customFormat="1" x14ac:dyDescent="0.25">
      <c r="A43" s="1" t="s">
        <v>52</v>
      </c>
      <c r="B43" s="2">
        <v>40842</v>
      </c>
      <c r="C43" s="1" t="s">
        <v>73</v>
      </c>
      <c r="D43" s="1" t="s">
        <v>91</v>
      </c>
      <c r="E43" s="1" t="s">
        <v>124</v>
      </c>
      <c r="F43" s="1">
        <v>473</v>
      </c>
      <c r="G43" s="1">
        <v>708</v>
      </c>
      <c r="H43" s="1">
        <v>1240</v>
      </c>
      <c r="I43" s="3">
        <f t="shared" si="0"/>
        <v>12.916666666666666</v>
      </c>
      <c r="J43" s="3">
        <f t="shared" si="1"/>
        <v>5.2765957446808516</v>
      </c>
      <c r="K43" s="4">
        <f t="shared" si="2"/>
        <v>2.4479166666666665</v>
      </c>
      <c r="L43" s="1">
        <v>39</v>
      </c>
      <c r="M43" s="1">
        <v>3.9</v>
      </c>
      <c r="N43" s="1">
        <v>85</v>
      </c>
      <c r="O43" s="1">
        <v>7</v>
      </c>
      <c r="P43" s="1" t="s">
        <v>58</v>
      </c>
      <c r="Q43" s="1" t="s">
        <v>65</v>
      </c>
      <c r="R43" s="1">
        <v>419.64</v>
      </c>
      <c r="S43" s="7">
        <f t="shared" si="3"/>
        <v>59.271186440677958</v>
      </c>
    </row>
    <row r="44" spans="1:19" s="1" customFormat="1" x14ac:dyDescent="0.25">
      <c r="A44" s="1" t="s">
        <v>49</v>
      </c>
      <c r="B44" s="2">
        <v>40844</v>
      </c>
      <c r="C44" s="1" t="s">
        <v>76</v>
      </c>
      <c r="D44" s="1" t="s">
        <v>125</v>
      </c>
      <c r="E44" s="1" t="s">
        <v>126</v>
      </c>
      <c r="F44" s="1">
        <v>570</v>
      </c>
      <c r="G44" s="1">
        <v>802</v>
      </c>
      <c r="H44" s="1">
        <v>1275</v>
      </c>
      <c r="I44" s="3">
        <f t="shared" si="0"/>
        <v>13.28125</v>
      </c>
      <c r="J44" s="3">
        <f t="shared" si="1"/>
        <v>5.4956896551724137</v>
      </c>
      <c r="K44" s="4">
        <f t="shared" si="2"/>
        <v>2.4166666666666665</v>
      </c>
      <c r="L44" s="1">
        <v>40</v>
      </c>
      <c r="M44" s="1">
        <v>3.5</v>
      </c>
      <c r="N44" s="1">
        <v>88</v>
      </c>
      <c r="O44" s="1">
        <v>6</v>
      </c>
      <c r="P44" s="1" t="s">
        <v>58</v>
      </c>
      <c r="Q44" s="1" t="s">
        <v>60</v>
      </c>
      <c r="R44" s="1">
        <v>464.7</v>
      </c>
      <c r="S44" s="7">
        <f t="shared" si="3"/>
        <v>57.942643391521202</v>
      </c>
    </row>
    <row r="45" spans="1:19" s="1" customFormat="1" x14ac:dyDescent="0.25">
      <c r="A45" s="1" t="s">
        <v>50</v>
      </c>
      <c r="B45" s="2">
        <v>40841</v>
      </c>
      <c r="C45" s="1" t="s">
        <v>73</v>
      </c>
      <c r="D45" s="1" t="s">
        <v>91</v>
      </c>
      <c r="E45" s="1" t="s">
        <v>126</v>
      </c>
      <c r="F45" s="1">
        <v>564</v>
      </c>
      <c r="G45" s="1">
        <v>798</v>
      </c>
      <c r="H45" s="1">
        <v>1381</v>
      </c>
      <c r="I45" s="3">
        <f t="shared" si="0"/>
        <v>14.385416666666666</v>
      </c>
      <c r="J45" s="3">
        <f t="shared" si="1"/>
        <v>5.9017094017094012</v>
      </c>
      <c r="K45" s="4">
        <f t="shared" si="2"/>
        <v>2.4375</v>
      </c>
      <c r="L45" s="1">
        <v>41</v>
      </c>
      <c r="M45" s="1">
        <v>4.4000000000000004</v>
      </c>
      <c r="N45" s="1">
        <v>96</v>
      </c>
      <c r="O45" s="1">
        <v>7</v>
      </c>
      <c r="P45" s="1" t="s">
        <v>58</v>
      </c>
      <c r="Q45" s="1" t="s">
        <v>65</v>
      </c>
      <c r="R45" s="1">
        <v>468.8</v>
      </c>
      <c r="S45" s="7">
        <f t="shared" si="3"/>
        <v>58.746867167919802</v>
      </c>
    </row>
    <row r="46" spans="1:19" s="1" customFormat="1" x14ac:dyDescent="0.25">
      <c r="A46" s="1" t="s">
        <v>56</v>
      </c>
      <c r="B46" s="2">
        <v>40846</v>
      </c>
      <c r="C46" s="1" t="s">
        <v>127</v>
      </c>
      <c r="D46" s="1" t="s">
        <v>128</v>
      </c>
      <c r="E46" s="1" t="s">
        <v>129</v>
      </c>
      <c r="F46" s="1">
        <v>484</v>
      </c>
      <c r="G46" s="1">
        <v>682</v>
      </c>
      <c r="H46" s="1">
        <v>1199.5</v>
      </c>
      <c r="I46" s="3">
        <f t="shared" si="0"/>
        <v>12.494791666666666</v>
      </c>
      <c r="J46" s="3">
        <f t="shared" si="1"/>
        <v>6.058080808080808</v>
      </c>
      <c r="K46" s="4">
        <f t="shared" si="2"/>
        <v>2.0625</v>
      </c>
      <c r="L46" s="1">
        <v>35</v>
      </c>
      <c r="M46" s="1">
        <v>4.3</v>
      </c>
      <c r="N46" s="1">
        <v>90</v>
      </c>
      <c r="O46" s="1">
        <v>6</v>
      </c>
      <c r="P46" s="1" t="s">
        <v>58</v>
      </c>
      <c r="Q46" s="1" t="s">
        <v>61</v>
      </c>
      <c r="R46" s="1">
        <v>400.2</v>
      </c>
      <c r="S46" s="7">
        <f t="shared" si="3"/>
        <v>58.680351906158357</v>
      </c>
    </row>
    <row r="47" spans="1:19" s="1" customFormat="1" x14ac:dyDescent="0.25">
      <c r="A47" s="1" t="s">
        <v>51</v>
      </c>
      <c r="B47" s="2">
        <v>40846</v>
      </c>
      <c r="C47" s="1" t="s">
        <v>82</v>
      </c>
      <c r="D47" s="1" t="s">
        <v>96</v>
      </c>
      <c r="E47" s="1" t="s">
        <v>126</v>
      </c>
      <c r="F47" s="1">
        <v>550</v>
      </c>
      <c r="G47" s="1">
        <v>770</v>
      </c>
      <c r="H47" s="1">
        <v>1329.5</v>
      </c>
      <c r="I47" s="3">
        <f t="shared" si="0"/>
        <v>13.848958333333334</v>
      </c>
      <c r="J47" s="3">
        <f t="shared" si="1"/>
        <v>6.0431818181818189</v>
      </c>
      <c r="K47" s="4">
        <f t="shared" si="2"/>
        <v>2.2916666666666665</v>
      </c>
      <c r="L47" s="1">
        <v>40</v>
      </c>
      <c r="M47" s="1">
        <v>3.5</v>
      </c>
      <c r="N47" s="1">
        <v>84</v>
      </c>
      <c r="O47" s="1">
        <v>7</v>
      </c>
      <c r="P47" s="1" t="s">
        <v>62</v>
      </c>
      <c r="Q47" s="1" t="s">
        <v>65</v>
      </c>
      <c r="R47" s="1">
        <v>445.3</v>
      </c>
      <c r="S47" s="7">
        <f t="shared" si="3"/>
        <v>57.831168831168831</v>
      </c>
    </row>
    <row r="48" spans="1:19" s="1" customFormat="1" x14ac:dyDescent="0.25">
      <c r="A48" s="1" t="s">
        <v>55</v>
      </c>
      <c r="B48" s="2">
        <v>40875</v>
      </c>
      <c r="C48" s="1" t="s">
        <v>113</v>
      </c>
      <c r="D48" s="1" t="s">
        <v>128</v>
      </c>
      <c r="E48" s="1" t="s">
        <v>130</v>
      </c>
      <c r="F48" s="1">
        <v>490</v>
      </c>
      <c r="G48" s="1">
        <v>730</v>
      </c>
      <c r="H48" s="1">
        <v>1322</v>
      </c>
      <c r="I48" s="3">
        <f t="shared" si="0"/>
        <v>13.770833333333334</v>
      </c>
      <c r="J48" s="3">
        <f t="shared" si="1"/>
        <v>5.5083333333333337</v>
      </c>
      <c r="K48" s="4">
        <f t="shared" si="2"/>
        <v>2.5</v>
      </c>
      <c r="L48" s="1">
        <v>41</v>
      </c>
      <c r="M48" s="1">
        <v>3.9</v>
      </c>
      <c r="N48" s="1">
        <v>77</v>
      </c>
      <c r="O48" s="1">
        <v>4</v>
      </c>
      <c r="P48" s="1" t="s">
        <v>64</v>
      </c>
      <c r="Q48" s="1" t="s">
        <v>63</v>
      </c>
      <c r="R48" s="1">
        <v>420.6</v>
      </c>
      <c r="S48" s="7">
        <f t="shared" si="3"/>
        <v>57.616438356164387</v>
      </c>
    </row>
    <row r="49" spans="1:19" s="1" customFormat="1" x14ac:dyDescent="0.25">
      <c r="A49" s="1" t="s">
        <v>47</v>
      </c>
      <c r="B49" s="2">
        <v>40841</v>
      </c>
      <c r="C49" s="1" t="s">
        <v>76</v>
      </c>
      <c r="D49" s="1" t="s">
        <v>125</v>
      </c>
      <c r="E49" s="1" t="s">
        <v>126</v>
      </c>
      <c r="F49" s="1">
        <v>560</v>
      </c>
      <c r="G49" s="1">
        <v>824</v>
      </c>
      <c r="H49" s="1">
        <v>1384</v>
      </c>
      <c r="I49" s="3">
        <f t="shared" si="0"/>
        <v>14.416666666666666</v>
      </c>
      <c r="J49" s="3">
        <f t="shared" si="1"/>
        <v>5.2424242424242422</v>
      </c>
      <c r="K49" s="4">
        <f t="shared" si="2"/>
        <v>2.75</v>
      </c>
      <c r="L49" s="1">
        <v>43</v>
      </c>
      <c r="M49" s="1">
        <v>3.6</v>
      </c>
      <c r="N49" s="1">
        <v>96</v>
      </c>
      <c r="O49" s="1">
        <v>7</v>
      </c>
      <c r="P49" s="1" t="s">
        <v>64</v>
      </c>
      <c r="Q49" s="1" t="s">
        <v>65</v>
      </c>
      <c r="R49" s="1">
        <v>478</v>
      </c>
      <c r="S49" s="7">
        <f t="shared" si="3"/>
        <v>58.009708737864074</v>
      </c>
    </row>
    <row r="50" spans="1:19" s="1" customFormat="1" x14ac:dyDescent="0.25">
      <c r="A50" s="1" t="s">
        <v>0</v>
      </c>
      <c r="B50" s="2">
        <v>40845</v>
      </c>
      <c r="C50" s="1" t="s">
        <v>73</v>
      </c>
      <c r="D50" s="1" t="s">
        <v>91</v>
      </c>
      <c r="E50" s="1" t="s">
        <v>126</v>
      </c>
      <c r="F50" s="1">
        <v>459</v>
      </c>
      <c r="G50" s="1">
        <v>662</v>
      </c>
      <c r="H50" s="1">
        <v>1193</v>
      </c>
      <c r="I50" s="3">
        <f t="shared" si="0"/>
        <v>12.427083333333334</v>
      </c>
      <c r="J50" s="3">
        <f t="shared" si="1"/>
        <v>5.8768472906403941</v>
      </c>
      <c r="K50" s="4">
        <f t="shared" si="2"/>
        <v>2.1145833333333335</v>
      </c>
      <c r="L50" s="1">
        <v>38</v>
      </c>
      <c r="M50" s="1">
        <v>4.3</v>
      </c>
      <c r="N50" s="1">
        <v>78</v>
      </c>
      <c r="O50" s="1">
        <v>5</v>
      </c>
      <c r="P50" s="1" t="s">
        <v>66</v>
      </c>
      <c r="Q50" s="1" t="s">
        <v>65</v>
      </c>
      <c r="R50" s="1">
        <v>359.9</v>
      </c>
      <c r="S50" s="7">
        <f t="shared" si="3"/>
        <v>54.365558912386703</v>
      </c>
    </row>
    <row r="51" spans="1:19" s="1" customFormat="1" x14ac:dyDescent="0.25">
      <c r="A51" s="1" t="s">
        <v>48</v>
      </c>
      <c r="B51" s="2">
        <v>40843</v>
      </c>
      <c r="C51" s="1" t="s">
        <v>73</v>
      </c>
      <c r="D51" s="1" t="s">
        <v>91</v>
      </c>
      <c r="E51" s="1" t="s">
        <v>126</v>
      </c>
      <c r="F51" s="1">
        <v>520</v>
      </c>
      <c r="G51" s="1">
        <v>722</v>
      </c>
      <c r="H51" s="1">
        <v>1265</v>
      </c>
      <c r="I51" s="3">
        <f t="shared" si="0"/>
        <v>13.177083333333334</v>
      </c>
      <c r="J51" s="3">
        <f t="shared" si="1"/>
        <v>6.2623762376237631</v>
      </c>
      <c r="K51" s="4">
        <f t="shared" si="2"/>
        <v>2.1041666666666665</v>
      </c>
      <c r="L51" s="1">
        <v>39</v>
      </c>
      <c r="M51" s="1">
        <v>3.4</v>
      </c>
      <c r="N51" s="1">
        <v>78</v>
      </c>
      <c r="O51" s="1">
        <v>5</v>
      </c>
      <c r="P51" s="1" t="s">
        <v>67</v>
      </c>
      <c r="Q51" s="1" t="s">
        <v>61</v>
      </c>
      <c r="R51" s="1">
        <v>387.3</v>
      </c>
      <c r="S51" s="7">
        <f t="shared" si="3"/>
        <v>53.642659279778393</v>
      </c>
    </row>
    <row r="52" spans="1:19" s="1" customFormat="1" x14ac:dyDescent="0.25">
      <c r="A52" s="1" t="s">
        <v>53</v>
      </c>
      <c r="B52" s="2">
        <v>40841</v>
      </c>
      <c r="C52" s="1" t="s">
        <v>73</v>
      </c>
      <c r="D52" s="1" t="s">
        <v>91</v>
      </c>
      <c r="E52" s="1" t="s">
        <v>126</v>
      </c>
      <c r="F52" s="1">
        <v>504</v>
      </c>
      <c r="G52" s="1">
        <v>726</v>
      </c>
      <c r="H52" s="1">
        <v>1302.5</v>
      </c>
      <c r="I52" s="3">
        <f t="shared" si="0"/>
        <v>13.567708333333334</v>
      </c>
      <c r="J52" s="3">
        <f t="shared" si="1"/>
        <v>5.8671171171171173</v>
      </c>
      <c r="K52" s="4">
        <f t="shared" si="2"/>
        <v>2.3125</v>
      </c>
      <c r="L52" s="1">
        <v>35</v>
      </c>
      <c r="M52" s="1">
        <v>4.4000000000000004</v>
      </c>
      <c r="N52" s="1">
        <v>76</v>
      </c>
      <c r="O52" s="1">
        <v>6</v>
      </c>
      <c r="P52" s="1" t="s">
        <v>58</v>
      </c>
      <c r="Q52" s="1" t="s">
        <v>59</v>
      </c>
      <c r="R52" s="1">
        <v>438.4</v>
      </c>
      <c r="S52" s="7">
        <f t="shared" si="3"/>
        <v>60.385674931129472</v>
      </c>
    </row>
    <row r="53" spans="1:19" s="1" customFormat="1" x14ac:dyDescent="0.25">
      <c r="A53" s="1" t="s">
        <v>57</v>
      </c>
      <c r="B53" s="2">
        <v>40843</v>
      </c>
      <c r="C53" s="1" t="s">
        <v>73</v>
      </c>
      <c r="D53" s="1" t="s">
        <v>91</v>
      </c>
      <c r="E53" s="1" t="s">
        <v>126</v>
      </c>
      <c r="F53" s="1">
        <v>473</v>
      </c>
      <c r="G53" s="1">
        <v>700</v>
      </c>
      <c r="H53" s="1">
        <v>1208</v>
      </c>
      <c r="I53" s="3">
        <f t="shared" si="0"/>
        <v>12.583333333333334</v>
      </c>
      <c r="J53" s="3">
        <f t="shared" si="1"/>
        <v>5.3215859030837001</v>
      </c>
      <c r="K53" s="4">
        <f t="shared" si="2"/>
        <v>2.3645833333333335</v>
      </c>
      <c r="L53" s="1">
        <v>39</v>
      </c>
      <c r="M53" s="1">
        <v>2</v>
      </c>
      <c r="N53" s="1">
        <v>67</v>
      </c>
      <c r="O53" s="1">
        <v>4</v>
      </c>
      <c r="P53" s="1" t="s">
        <v>58</v>
      </c>
      <c r="Q53" s="1" t="s">
        <v>63</v>
      </c>
      <c r="R53" s="1">
        <v>424.3</v>
      </c>
      <c r="S53" s="7">
        <f t="shared" si="3"/>
        <v>60.614285714285721</v>
      </c>
    </row>
    <row r="54" spans="1:19" s="1" customFormat="1" x14ac:dyDescent="0.25">
      <c r="A54" s="1" t="s">
        <v>54</v>
      </c>
      <c r="B54" s="2">
        <v>40846</v>
      </c>
      <c r="C54" s="1" t="s">
        <v>113</v>
      </c>
      <c r="D54" s="1" t="s">
        <v>128</v>
      </c>
      <c r="E54" s="1" t="s">
        <v>130</v>
      </c>
      <c r="F54" s="1">
        <v>488</v>
      </c>
      <c r="G54" s="1">
        <v>710</v>
      </c>
      <c r="H54" s="1">
        <v>1248</v>
      </c>
      <c r="I54" s="3">
        <f t="shared" si="0"/>
        <v>13</v>
      </c>
      <c r="J54" s="3">
        <f t="shared" si="1"/>
        <v>5.6216216216216219</v>
      </c>
      <c r="K54" s="4">
        <f t="shared" si="2"/>
        <v>2.3125</v>
      </c>
      <c r="L54" s="1">
        <v>35</v>
      </c>
      <c r="M54" s="1">
        <v>4.0999999999999996</v>
      </c>
      <c r="N54" s="1">
        <v>84</v>
      </c>
      <c r="O54" s="1">
        <v>5</v>
      </c>
      <c r="P54" s="1" t="s">
        <v>64</v>
      </c>
      <c r="Q54" s="1" t="s">
        <v>59</v>
      </c>
      <c r="R54" s="1">
        <v>421.6</v>
      </c>
      <c r="S54" s="7">
        <f t="shared" si="3"/>
        <v>59.380281690140848</v>
      </c>
    </row>
    <row r="55" spans="1:19" s="1" customFormat="1" x14ac:dyDescent="0.25">
      <c r="A55" s="1" t="s">
        <v>33</v>
      </c>
      <c r="B55" s="2">
        <v>40821</v>
      </c>
      <c r="C55" s="1" t="s">
        <v>82</v>
      </c>
      <c r="D55" s="1" t="s">
        <v>96</v>
      </c>
      <c r="E55" s="1" t="s">
        <v>131</v>
      </c>
      <c r="F55" s="1">
        <v>459</v>
      </c>
      <c r="G55" s="1">
        <v>592</v>
      </c>
      <c r="H55" s="1">
        <v>974</v>
      </c>
      <c r="I55" s="3">
        <f t="shared" si="0"/>
        <v>10.145833333333334</v>
      </c>
      <c r="J55" s="3">
        <f t="shared" si="1"/>
        <v>7.3233082706766917</v>
      </c>
      <c r="K55" s="4">
        <f t="shared" si="2"/>
        <v>1.3854166666666667</v>
      </c>
      <c r="L55" s="1">
        <v>36</v>
      </c>
      <c r="M55" s="1">
        <v>2.5</v>
      </c>
      <c r="N55" s="1">
        <v>72</v>
      </c>
      <c r="O55" s="1">
        <v>5</v>
      </c>
      <c r="P55" s="1" t="s">
        <v>58</v>
      </c>
      <c r="Q55" s="1" t="s">
        <v>60</v>
      </c>
      <c r="R55" s="1">
        <v>362.4</v>
      </c>
      <c r="S55" s="7">
        <f t="shared" si="3"/>
        <v>61.21621621621621</v>
      </c>
    </row>
    <row r="56" spans="1:19" s="1" customFormat="1" x14ac:dyDescent="0.25">
      <c r="A56" s="1" t="s">
        <v>37</v>
      </c>
      <c r="B56" s="2">
        <v>40841</v>
      </c>
      <c r="C56" s="1" t="s">
        <v>132</v>
      </c>
      <c r="D56" s="1" t="s">
        <v>133</v>
      </c>
      <c r="E56" s="1" t="s">
        <v>134</v>
      </c>
      <c r="F56" s="1">
        <v>546</v>
      </c>
      <c r="G56" s="1">
        <v>732</v>
      </c>
      <c r="H56" s="1">
        <v>1234</v>
      </c>
      <c r="I56" s="3">
        <f t="shared" si="0"/>
        <v>12.854166666666666</v>
      </c>
      <c r="J56" s="3">
        <f t="shared" si="1"/>
        <v>6.6344086021505371</v>
      </c>
      <c r="K56" s="4">
        <f t="shared" si="2"/>
        <v>1.9375</v>
      </c>
      <c r="L56" s="1">
        <v>39</v>
      </c>
      <c r="M56" s="1">
        <v>4.4000000000000004</v>
      </c>
      <c r="N56" s="1">
        <v>81</v>
      </c>
      <c r="O56" s="1">
        <v>6</v>
      </c>
      <c r="P56" s="1" t="s">
        <v>58</v>
      </c>
      <c r="Q56" s="1" t="s">
        <v>60</v>
      </c>
      <c r="R56" s="1">
        <v>427.1</v>
      </c>
      <c r="S56" s="7">
        <f t="shared" si="3"/>
        <v>58.346994535519123</v>
      </c>
    </row>
    <row r="57" spans="1:19" s="1" customFormat="1" x14ac:dyDescent="0.25">
      <c r="A57" s="1" t="s">
        <v>35</v>
      </c>
      <c r="B57" s="2">
        <v>40825</v>
      </c>
      <c r="C57" s="1" t="s">
        <v>73</v>
      </c>
      <c r="D57" s="1" t="s">
        <v>87</v>
      </c>
      <c r="E57" s="1" t="s">
        <v>135</v>
      </c>
      <c r="F57" s="1">
        <v>499</v>
      </c>
      <c r="G57" s="1">
        <v>716</v>
      </c>
      <c r="H57" s="1">
        <v>1191</v>
      </c>
      <c r="I57" s="3">
        <f t="shared" si="0"/>
        <v>12.40625</v>
      </c>
      <c r="J57" s="3">
        <f t="shared" si="1"/>
        <v>5.4884792626728114</v>
      </c>
      <c r="K57" s="4">
        <f t="shared" si="2"/>
        <v>2.2604166666666665</v>
      </c>
      <c r="L57" s="1">
        <v>35</v>
      </c>
      <c r="M57" s="1">
        <v>2.6</v>
      </c>
      <c r="N57" s="1">
        <v>86</v>
      </c>
      <c r="O57" s="1">
        <v>6</v>
      </c>
      <c r="P57" s="1" t="s">
        <v>64</v>
      </c>
      <c r="Q57" s="1" t="s">
        <v>63</v>
      </c>
      <c r="R57" s="1">
        <v>452</v>
      </c>
      <c r="S57" s="7">
        <f t="shared" si="3"/>
        <v>63.128491620111724</v>
      </c>
    </row>
    <row r="58" spans="1:19" s="1" customFormat="1" x14ac:dyDescent="0.25">
      <c r="A58" s="1" t="s">
        <v>38</v>
      </c>
      <c r="B58" s="2">
        <v>40821</v>
      </c>
      <c r="C58" s="1" t="s">
        <v>73</v>
      </c>
      <c r="D58" s="1" t="s">
        <v>94</v>
      </c>
      <c r="E58" s="1" t="s">
        <v>136</v>
      </c>
      <c r="F58" s="1">
        <v>562</v>
      </c>
      <c r="G58" s="1">
        <v>778</v>
      </c>
      <c r="H58" s="1">
        <v>1338</v>
      </c>
      <c r="I58" s="3">
        <f t="shared" si="0"/>
        <v>13.9375</v>
      </c>
      <c r="J58" s="3">
        <f t="shared" si="1"/>
        <v>6.1944444444444446</v>
      </c>
      <c r="K58" s="4">
        <f t="shared" si="2"/>
        <v>2.25</v>
      </c>
      <c r="L58" s="1">
        <v>37</v>
      </c>
      <c r="M58" s="1">
        <v>4.4000000000000004</v>
      </c>
      <c r="N58" s="1">
        <v>97</v>
      </c>
      <c r="O58" s="1">
        <v>7</v>
      </c>
      <c r="P58" s="1" t="s">
        <v>58</v>
      </c>
      <c r="Q58" s="1" t="s">
        <v>60</v>
      </c>
      <c r="R58" s="1">
        <v>465.9</v>
      </c>
      <c r="S58" s="7">
        <f t="shared" si="3"/>
        <v>59.884318766066833</v>
      </c>
    </row>
    <row r="59" spans="1:19" s="1" customFormat="1" x14ac:dyDescent="0.25">
      <c r="A59" s="1" t="s">
        <v>36</v>
      </c>
      <c r="B59" s="2">
        <v>40875</v>
      </c>
      <c r="C59" s="1" t="s">
        <v>73</v>
      </c>
      <c r="D59" s="1" t="s">
        <v>87</v>
      </c>
      <c r="E59" s="1" t="s">
        <v>135</v>
      </c>
      <c r="F59" s="1">
        <v>457</v>
      </c>
      <c r="G59" s="1">
        <v>702</v>
      </c>
      <c r="H59" s="1">
        <v>1161</v>
      </c>
      <c r="I59" s="3">
        <f t="shared" si="0"/>
        <v>12.09375</v>
      </c>
      <c r="J59" s="3">
        <f t="shared" si="1"/>
        <v>4.7387755102040812</v>
      </c>
      <c r="K59" s="4">
        <f t="shared" si="2"/>
        <v>2.5520833333333335</v>
      </c>
      <c r="L59" s="1">
        <v>36</v>
      </c>
      <c r="M59" s="1">
        <v>2.4</v>
      </c>
      <c r="N59" s="1">
        <v>93</v>
      </c>
      <c r="O59" s="1">
        <v>5</v>
      </c>
      <c r="P59" s="1" t="s">
        <v>69</v>
      </c>
      <c r="Q59" s="1" t="s">
        <v>61</v>
      </c>
      <c r="R59" s="1">
        <v>434.7</v>
      </c>
      <c r="S59" s="7">
        <f t="shared" si="3"/>
        <v>61.923076923076927</v>
      </c>
    </row>
    <row r="60" spans="1:19" s="1" customFormat="1" x14ac:dyDescent="0.25">
      <c r="A60" s="1" t="s">
        <v>34</v>
      </c>
      <c r="B60" s="2">
        <v>40837</v>
      </c>
      <c r="C60" s="1" t="s">
        <v>82</v>
      </c>
      <c r="D60" s="1" t="s">
        <v>83</v>
      </c>
      <c r="E60" s="1" t="s">
        <v>135</v>
      </c>
      <c r="F60" s="1">
        <v>495</v>
      </c>
      <c r="G60" s="1">
        <v>660</v>
      </c>
      <c r="H60" s="1">
        <v>1162</v>
      </c>
      <c r="I60" s="3">
        <f t="shared" si="0"/>
        <v>12.104166666666666</v>
      </c>
      <c r="J60" s="3">
        <f t="shared" si="1"/>
        <v>7.042424242424242</v>
      </c>
      <c r="K60" s="4">
        <f t="shared" si="2"/>
        <v>1.71875</v>
      </c>
      <c r="L60" s="1">
        <v>32</v>
      </c>
      <c r="M60" s="1">
        <v>3</v>
      </c>
      <c r="N60" s="1">
        <v>77</v>
      </c>
      <c r="O60" s="1">
        <v>4</v>
      </c>
      <c r="P60" s="1" t="s">
        <v>62</v>
      </c>
      <c r="Q60" s="1" t="s">
        <v>61</v>
      </c>
      <c r="R60" s="1">
        <v>389.45</v>
      </c>
      <c r="S60" s="7">
        <f t="shared" si="3"/>
        <v>59.007575757575758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</cp:lastModifiedBy>
  <dcterms:created xsi:type="dcterms:W3CDTF">2013-03-27T17:26:46Z</dcterms:created>
  <dcterms:modified xsi:type="dcterms:W3CDTF">2013-03-28T12:23:49Z</dcterms:modified>
</cp:coreProperties>
</file>