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355" windowHeight="2385"/>
  </bookViews>
  <sheets>
    <sheet name="Intake 18" sheetId="4" r:id="rId1"/>
  </sheets>
  <calcPr calcId="145621"/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" i="4"/>
</calcChain>
</file>

<file path=xl/sharedStrings.xml><?xml version="1.0" encoding="utf-8"?>
<sst xmlns="http://schemas.openxmlformats.org/spreadsheetml/2006/main" count="220" uniqueCount="130">
  <si>
    <t>SIRE</t>
  </si>
  <si>
    <t>BB</t>
  </si>
  <si>
    <t>U+</t>
  </si>
  <si>
    <t>3=</t>
  </si>
  <si>
    <t>LM</t>
  </si>
  <si>
    <t>3+</t>
  </si>
  <si>
    <t>LM (93.75%), UN (6.25%)</t>
  </si>
  <si>
    <t>3-</t>
  </si>
  <si>
    <t>SI</t>
  </si>
  <si>
    <t>CH</t>
  </si>
  <si>
    <t>OZS</t>
  </si>
  <si>
    <t>U=</t>
  </si>
  <si>
    <t>2+</t>
  </si>
  <si>
    <t>E-</t>
  </si>
  <si>
    <t>FL21</t>
  </si>
  <si>
    <t>R+</t>
  </si>
  <si>
    <t>EKB</t>
  </si>
  <si>
    <t>HO (18.75%), FR (3.13%), LM (50%), SI (25%), UN (3.13%)</t>
  </si>
  <si>
    <t>E=</t>
  </si>
  <si>
    <t>PT</t>
  </si>
  <si>
    <t>FZM</t>
  </si>
  <si>
    <t>DBZ</t>
  </si>
  <si>
    <t>HCA</t>
  </si>
  <si>
    <t>UTL</t>
  </si>
  <si>
    <t>HO (9.38%), FR (3.13%), BB (50%), LM (25%), SI (12.5%)</t>
  </si>
  <si>
    <t>AA</t>
  </si>
  <si>
    <t>VUL</t>
  </si>
  <si>
    <t>4-</t>
  </si>
  <si>
    <t>LM (96.88%), UN (3.13%)</t>
  </si>
  <si>
    <t>LGL</t>
  </si>
  <si>
    <t>FL29</t>
  </si>
  <si>
    <t>4=</t>
  </si>
  <si>
    <t>APZ</t>
  </si>
  <si>
    <t>HO (21.88%), LM (71.88%), UN (6.25%)</t>
  </si>
  <si>
    <t>CH (12.5%), LM (75%), SI (12.5%)</t>
  </si>
  <si>
    <t>KLU</t>
  </si>
  <si>
    <t>IE301231590702</t>
  </si>
  <si>
    <t>BB (21.88%), CH (50%), SI (18.75%), UN (9.38%)</t>
  </si>
  <si>
    <t>IE281398460245</t>
  </si>
  <si>
    <t>HO (9.38%), BB (21.88%), LM (50%), SI (12.5%), UN (6.25%)</t>
  </si>
  <si>
    <t>IE281244311071</t>
  </si>
  <si>
    <t>HO (6.25%), BB (50%), LM (37.5%), SI (6.25%)</t>
  </si>
  <si>
    <t>IE301231510703</t>
  </si>
  <si>
    <t>HO (18.75%), FR (3.13%), BB (25%), AA (50%), UN (3.13%)</t>
  </si>
  <si>
    <t>KYA</t>
  </si>
  <si>
    <t>IE121623880629</t>
  </si>
  <si>
    <t>HO (21.88%), FR (3.13%), LM (50%), AA (25%)</t>
  </si>
  <si>
    <t>FTY</t>
  </si>
  <si>
    <t>IE221254280446</t>
  </si>
  <si>
    <t>HO (3.13%), CH (6.25%), LM (75%), SI (12.5%), UN (3.13%)</t>
  </si>
  <si>
    <t>IE221254240450</t>
  </si>
  <si>
    <t>HO (12.5%), FR (12.5%), HE (25%), PT (50%)</t>
  </si>
  <si>
    <t>IE281244371069</t>
  </si>
  <si>
    <t>RHN</t>
  </si>
  <si>
    <t>IE281244371077</t>
  </si>
  <si>
    <t>IE121623880637</t>
  </si>
  <si>
    <t>HO (12.5%), LM (25%), AA (62.5%)</t>
  </si>
  <si>
    <t>GJB</t>
  </si>
  <si>
    <t>IE221254270453</t>
  </si>
  <si>
    <t>IE301231510711</t>
  </si>
  <si>
    <t>HO (6.25%), CH (6.25%), LM (37.5%), SI (50%)</t>
  </si>
  <si>
    <t>IE301231540706</t>
  </si>
  <si>
    <t>HO (9.38%), HE (25%), LM (50%), MY (12.5%), UN (3.13%)</t>
  </si>
  <si>
    <t>S666</t>
  </si>
  <si>
    <t>IE301231520704</t>
  </si>
  <si>
    <t>BB (37.5%), LM (50%), SI (9.38%), UN (3.13%)</t>
  </si>
  <si>
    <t>IE281244321072</t>
  </si>
  <si>
    <t>HO (9.38%), LM (75%), SI (12.5%), UN (3.13%)</t>
  </si>
  <si>
    <t>IE121623850626</t>
  </si>
  <si>
    <t>HO (25%), FR (3.13%), LM (50%), AA (21.88%)</t>
  </si>
  <si>
    <t>IE291116980404</t>
  </si>
  <si>
    <t>IE121623840633</t>
  </si>
  <si>
    <t>HO (9.38%), CH (34.38%), LM (50%), UN (6.25%)</t>
  </si>
  <si>
    <t>IE121623870628</t>
  </si>
  <si>
    <t>HO (9.38%), LM (37.5%), AA (50%), UN (3.13%)</t>
  </si>
  <si>
    <t>IE221254270445</t>
  </si>
  <si>
    <t>HO (3.13%), CH (31.25%), LM (50%), SI (12.5%), UN (3.13%)</t>
  </si>
  <si>
    <t>SCI</t>
  </si>
  <si>
    <t>IE301231530696</t>
  </si>
  <si>
    <t>CH (71.88%), AA (25%), UN (3.13%)</t>
  </si>
  <si>
    <t>IE281398490248</t>
  </si>
  <si>
    <t>HO (6.25%), BB (50%), HE (6.25%), LM (31.25%), UN (6.25%)</t>
  </si>
  <si>
    <t>STQ</t>
  </si>
  <si>
    <t>IE221254220449</t>
  </si>
  <si>
    <t>CH (37.5%), LM (50%), SI (6.25%), UN (6.25%)</t>
  </si>
  <si>
    <t>IE281398410249</t>
  </si>
  <si>
    <t>BB (50%), CH (9.38%), HE (12.5%), SI (25%), UN (3.13%)</t>
  </si>
  <si>
    <t>IE281244341066</t>
  </si>
  <si>
    <t>IE301231580692</t>
  </si>
  <si>
    <t>HO (9.38%), BB (25%), HE (12.5%), LM (50%), UN (3.13%)</t>
  </si>
  <si>
    <t>IE301231590693</t>
  </si>
  <si>
    <t>BB (12.5%), LM (87.5%)</t>
  </si>
  <si>
    <t>IE291116940400</t>
  </si>
  <si>
    <t>IE281398480247</t>
  </si>
  <si>
    <t>LM (78.13%), AA (12.5%), UN (9.38%)</t>
  </si>
  <si>
    <t>IE221254280454</t>
  </si>
  <si>
    <t>IE281398430250</t>
  </si>
  <si>
    <t>HO (3.13%), BB (50%), SH (6.25%), SI (31.25%), MY (9.38%)</t>
  </si>
  <si>
    <t xml:space="preserve">Slaughter </t>
  </si>
  <si>
    <t xml:space="preserve">Final </t>
  </si>
  <si>
    <t xml:space="preserve">Initial </t>
  </si>
  <si>
    <t>Total  feed</t>
  </si>
  <si>
    <t>Dry matter</t>
  </si>
  <si>
    <t xml:space="preserve">Feed conversion </t>
  </si>
  <si>
    <t xml:space="preserve">Average daily </t>
  </si>
  <si>
    <t xml:space="preserve">Scrotal </t>
  </si>
  <si>
    <t xml:space="preserve">Pre-slaughter </t>
  </si>
  <si>
    <t xml:space="preserve">Pre-slaughter scanned </t>
  </si>
  <si>
    <t>Pre-slaughter intramuscular</t>
  </si>
  <si>
    <t xml:space="preserve">Carcass </t>
  </si>
  <si>
    <t xml:space="preserve">Carcass conformation </t>
  </si>
  <si>
    <t xml:space="preserve">Carcass fat </t>
  </si>
  <si>
    <t xml:space="preserve">Kill-out </t>
  </si>
  <si>
    <t>TAG</t>
  </si>
  <si>
    <t>MAIN BREED</t>
  </si>
  <si>
    <t>Breakdown by breed</t>
  </si>
  <si>
    <t>Date of birth</t>
  </si>
  <si>
    <t>date</t>
  </si>
  <si>
    <t>liveweight (kg)</t>
  </si>
  <si>
    <t>consumed (kg)</t>
  </si>
  <si>
    <t xml:space="preserve"> intake (kg/day)</t>
  </si>
  <si>
    <t>efficiency (dmi/adg)</t>
  </si>
  <si>
    <t>gain (kg)</t>
  </si>
  <si>
    <t>circumference (cm)</t>
  </si>
  <si>
    <t>scanned fat depth (mm)</t>
  </si>
  <si>
    <t>muscle depth (mm)</t>
  </si>
  <si>
    <t xml:space="preserve"> fat depth</t>
  </si>
  <si>
    <t>weight (kg)</t>
  </si>
  <si>
    <t>score (15 point scale)</t>
  </si>
  <si>
    <t>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</si>
</sst>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D1" workbookViewId="0">
      <selection activeCell="M3" sqref="M3"/>
    </sheetView>
  </sheetViews>
  <sheetFormatPr defaultRowHeight="15" x14ac:dyDescent="0.25"/>
  <cols>
    <col min="1" max="1" width="14.7109375" style="4" bestFit="1" customWidth="1"/>
    <col min="2" max="2" width="12.140625" style="4" bestFit="1" customWidth="1"/>
    <col min="3" max="3" width="53.42578125" style="4" bestFit="1" customWidth="1"/>
    <col min="4" max="4" width="12.140625" style="4" bestFit="1" customWidth="1"/>
    <col min="5" max="5" width="5" style="4" bestFit="1" customWidth="1"/>
    <col min="6" max="6" width="10.7109375" style="4" bestFit="1" customWidth="1"/>
    <col min="7" max="8" width="14.42578125" style="4" bestFit="1" customWidth="1"/>
    <col min="9" max="9" width="14.140625" style="4" bestFit="1" customWidth="1"/>
    <col min="10" max="10" width="15" style="4" bestFit="1" customWidth="1"/>
    <col min="11" max="11" width="19.28515625" style="4" bestFit="1" customWidth="1"/>
    <col min="12" max="12" width="13.5703125" style="4" bestFit="1" customWidth="1"/>
    <col min="13" max="13" width="18.42578125" style="4" bestFit="1" customWidth="1"/>
    <col min="14" max="14" width="22.5703125" style="4" bestFit="1" customWidth="1"/>
    <col min="15" max="15" width="21.5703125" style="4" bestFit="1" customWidth="1"/>
    <col min="16" max="16" width="26.140625" style="4" bestFit="1" customWidth="1"/>
    <col min="17" max="17" width="11" style="4" bestFit="1" customWidth="1"/>
    <col min="18" max="18" width="20.5703125" style="4" bestFit="1" customWidth="1"/>
    <col min="19" max="19" width="19.85546875" style="4" bestFit="1" customWidth="1"/>
    <col min="20" max="20" width="8" style="4" bestFit="1" customWidth="1"/>
    <col min="21" max="16384" width="9.140625" style="4"/>
  </cols>
  <sheetData>
    <row r="1" spans="1:20" s="3" customFormat="1" ht="18" customHeight="1" x14ac:dyDescent="0.25">
      <c r="A1" s="1"/>
      <c r="B1" s="1"/>
      <c r="C1" s="1"/>
      <c r="D1" s="1"/>
      <c r="E1" s="1"/>
      <c r="F1" s="1" t="s">
        <v>98</v>
      </c>
      <c r="G1" s="1" t="s">
        <v>99</v>
      </c>
      <c r="H1" s="1" t="s">
        <v>100</v>
      </c>
      <c r="I1" s="1" t="s">
        <v>101</v>
      </c>
      <c r="J1" s="1" t="s">
        <v>102</v>
      </c>
      <c r="K1" s="1" t="s">
        <v>103</v>
      </c>
      <c r="L1" s="1" t="s">
        <v>104</v>
      </c>
      <c r="M1" s="1" t="s">
        <v>105</v>
      </c>
      <c r="N1" s="1" t="s">
        <v>106</v>
      </c>
      <c r="O1" s="1" t="s">
        <v>107</v>
      </c>
      <c r="P1" s="1" t="s">
        <v>108</v>
      </c>
      <c r="Q1" s="1" t="s">
        <v>109</v>
      </c>
      <c r="R1" s="1" t="s">
        <v>110</v>
      </c>
      <c r="S1" s="1" t="s">
        <v>111</v>
      </c>
      <c r="T1" s="1" t="s">
        <v>112</v>
      </c>
    </row>
    <row r="2" spans="1:20" s="3" customFormat="1" ht="18" customHeight="1" x14ac:dyDescent="0.25">
      <c r="A2" s="1" t="s">
        <v>113</v>
      </c>
      <c r="B2" s="2" t="s">
        <v>114</v>
      </c>
      <c r="C2" s="1" t="s">
        <v>115</v>
      </c>
      <c r="D2" s="1" t="s">
        <v>116</v>
      </c>
      <c r="E2" s="2" t="s">
        <v>0</v>
      </c>
      <c r="F2" s="1" t="s">
        <v>117</v>
      </c>
      <c r="G2" s="1" t="s">
        <v>118</v>
      </c>
      <c r="H2" s="1" t="s">
        <v>118</v>
      </c>
      <c r="I2" s="1" t="s">
        <v>119</v>
      </c>
      <c r="J2" s="1" t="s">
        <v>120</v>
      </c>
      <c r="K2" s="1" t="s">
        <v>121</v>
      </c>
      <c r="L2" s="1" t="s">
        <v>122</v>
      </c>
      <c r="M2" s="1" t="s">
        <v>123</v>
      </c>
      <c r="N2" s="1" t="s">
        <v>124</v>
      </c>
      <c r="O2" s="1" t="s">
        <v>125</v>
      </c>
      <c r="P2" s="1" t="s">
        <v>126</v>
      </c>
      <c r="Q2" s="1" t="s">
        <v>127</v>
      </c>
      <c r="R2" s="1" t="s">
        <v>128</v>
      </c>
      <c r="S2" s="1" t="s">
        <v>128</v>
      </c>
      <c r="T2" s="1" t="s">
        <v>129</v>
      </c>
    </row>
    <row r="3" spans="1:20" x14ac:dyDescent="0.25">
      <c r="A3" s="4" t="s">
        <v>36</v>
      </c>
      <c r="B3" s="4" t="s">
        <v>9</v>
      </c>
      <c r="C3" s="4" t="s">
        <v>37</v>
      </c>
      <c r="D3" s="5">
        <v>41747</v>
      </c>
      <c r="E3" s="4" t="s">
        <v>29</v>
      </c>
      <c r="F3" s="5">
        <v>42261</v>
      </c>
      <c r="G3" s="4">
        <v>616</v>
      </c>
      <c r="H3" s="4">
        <v>370</v>
      </c>
      <c r="I3" s="4">
        <v>1086</v>
      </c>
      <c r="J3" s="6">
        <f>I3/99</f>
        <v>10.969696969696969</v>
      </c>
      <c r="K3" s="6">
        <f>J3/L3</f>
        <v>4.4146341463414629</v>
      </c>
      <c r="L3" s="6">
        <f>(G3-H3)/99</f>
        <v>2.4848484848484849</v>
      </c>
      <c r="M3" s="4">
        <v>28</v>
      </c>
      <c r="N3" s="4">
        <v>3</v>
      </c>
      <c r="O3" s="4">
        <v>55</v>
      </c>
      <c r="P3" s="4">
        <v>2</v>
      </c>
      <c r="Q3" s="4">
        <v>355</v>
      </c>
      <c r="R3" s="4" t="s">
        <v>11</v>
      </c>
      <c r="S3" s="4" t="s">
        <v>7</v>
      </c>
      <c r="T3" s="6">
        <f>(Q3/G3)*100</f>
        <v>57.629870129870127</v>
      </c>
    </row>
    <row r="4" spans="1:20" x14ac:dyDescent="0.25">
      <c r="A4" s="4" t="s">
        <v>38</v>
      </c>
      <c r="B4" s="4" t="s">
        <v>4</v>
      </c>
      <c r="C4" s="4" t="s">
        <v>39</v>
      </c>
      <c r="D4" s="5">
        <v>41742</v>
      </c>
      <c r="E4" s="4" t="s">
        <v>10</v>
      </c>
      <c r="F4" s="5">
        <v>42261</v>
      </c>
      <c r="G4" s="4">
        <v>726</v>
      </c>
      <c r="H4" s="4">
        <v>512</v>
      </c>
      <c r="I4" s="4">
        <v>1271</v>
      </c>
      <c r="J4" s="6">
        <f t="shared" ref="J4:J33" si="0">I4/99</f>
        <v>12.838383838383839</v>
      </c>
      <c r="K4" s="6">
        <f t="shared" ref="K4:K33" si="1">J4/L4</f>
        <v>5.9392523364485976</v>
      </c>
      <c r="L4" s="6">
        <f t="shared" ref="L4:L33" si="2">(G4-H4)/99</f>
        <v>2.1616161616161618</v>
      </c>
      <c r="M4" s="4">
        <v>31</v>
      </c>
      <c r="N4" s="4">
        <v>4</v>
      </c>
      <c r="O4" s="4">
        <v>55</v>
      </c>
      <c r="P4" s="4">
        <v>1</v>
      </c>
      <c r="Q4" s="4">
        <v>418</v>
      </c>
      <c r="R4" s="4" t="s">
        <v>11</v>
      </c>
      <c r="S4" s="4" t="s">
        <v>3</v>
      </c>
      <c r="T4" s="6">
        <f t="shared" ref="T4:T33" si="3">(Q4/G4)*100</f>
        <v>57.575757575757578</v>
      </c>
    </row>
    <row r="5" spans="1:20" x14ac:dyDescent="0.25">
      <c r="A5" s="4" t="s">
        <v>40</v>
      </c>
      <c r="B5" s="4" t="s">
        <v>1</v>
      </c>
      <c r="C5" s="4" t="s">
        <v>41</v>
      </c>
      <c r="D5" s="5">
        <v>41805</v>
      </c>
      <c r="E5" s="4" t="s">
        <v>16</v>
      </c>
      <c r="F5" s="5">
        <v>42261</v>
      </c>
      <c r="G5" s="4">
        <v>660</v>
      </c>
      <c r="H5" s="4">
        <v>442</v>
      </c>
      <c r="I5" s="4">
        <v>1129</v>
      </c>
      <c r="J5" s="6">
        <f t="shared" si="0"/>
        <v>11.404040404040405</v>
      </c>
      <c r="K5" s="6">
        <f t="shared" si="1"/>
        <v>5.1788990825688082</v>
      </c>
      <c r="L5" s="6">
        <f t="shared" si="2"/>
        <v>2.202020202020202</v>
      </c>
      <c r="M5" s="4">
        <v>24</v>
      </c>
      <c r="N5" s="4">
        <v>4</v>
      </c>
      <c r="O5" s="4">
        <v>62</v>
      </c>
      <c r="P5" s="4">
        <v>1</v>
      </c>
      <c r="Q5" s="4">
        <v>416</v>
      </c>
      <c r="R5" s="4" t="s">
        <v>18</v>
      </c>
      <c r="S5" s="4" t="s">
        <v>3</v>
      </c>
      <c r="T5" s="6">
        <f t="shared" si="3"/>
        <v>63.030303030303024</v>
      </c>
    </row>
    <row r="6" spans="1:20" x14ac:dyDescent="0.25">
      <c r="A6" s="4" t="s">
        <v>42</v>
      </c>
      <c r="B6" s="4" t="s">
        <v>25</v>
      </c>
      <c r="C6" s="4" t="s">
        <v>43</v>
      </c>
      <c r="D6" s="5">
        <v>41747</v>
      </c>
      <c r="E6" s="4" t="s">
        <v>44</v>
      </c>
      <c r="F6" s="5">
        <v>42261</v>
      </c>
      <c r="G6" s="4">
        <v>594</v>
      </c>
      <c r="H6" s="4">
        <v>363</v>
      </c>
      <c r="I6" s="4">
        <v>1127</v>
      </c>
      <c r="J6" s="6">
        <f t="shared" si="0"/>
        <v>11.383838383838384</v>
      </c>
      <c r="K6" s="6">
        <f t="shared" si="1"/>
        <v>4.8787878787878789</v>
      </c>
      <c r="L6" s="6">
        <f t="shared" si="2"/>
        <v>2.3333333333333335</v>
      </c>
      <c r="M6" s="4">
        <v>29</v>
      </c>
      <c r="N6" s="4">
        <v>3</v>
      </c>
      <c r="O6" s="4">
        <v>55</v>
      </c>
      <c r="P6" s="4">
        <v>1</v>
      </c>
      <c r="Q6" s="4">
        <v>336</v>
      </c>
      <c r="R6" s="4" t="s">
        <v>11</v>
      </c>
      <c r="S6" s="4" t="s">
        <v>7</v>
      </c>
      <c r="T6" s="6">
        <f t="shared" si="3"/>
        <v>56.56565656565656</v>
      </c>
    </row>
    <row r="7" spans="1:20" x14ac:dyDescent="0.25">
      <c r="A7" s="4" t="s">
        <v>45</v>
      </c>
      <c r="B7" s="4" t="s">
        <v>4</v>
      </c>
      <c r="C7" s="4" t="s">
        <v>46</v>
      </c>
      <c r="D7" s="5">
        <v>41757</v>
      </c>
      <c r="E7" s="4" t="s">
        <v>47</v>
      </c>
      <c r="F7" s="5">
        <v>42261</v>
      </c>
      <c r="G7" s="4">
        <v>644</v>
      </c>
      <c r="H7" s="4">
        <v>454</v>
      </c>
      <c r="I7" s="4">
        <v>1271</v>
      </c>
      <c r="J7" s="6">
        <f t="shared" si="0"/>
        <v>12.838383838383839</v>
      </c>
      <c r="K7" s="6">
        <f t="shared" si="1"/>
        <v>6.6894736842105269</v>
      </c>
      <c r="L7" s="6">
        <f t="shared" si="2"/>
        <v>1.9191919191919191</v>
      </c>
      <c r="M7" s="4">
        <v>28</v>
      </c>
      <c r="N7" s="4">
        <v>4</v>
      </c>
      <c r="O7" s="4">
        <v>56</v>
      </c>
      <c r="P7" s="4">
        <v>3</v>
      </c>
      <c r="Q7" s="4">
        <v>370</v>
      </c>
      <c r="R7" s="4" t="s">
        <v>11</v>
      </c>
      <c r="S7" s="4" t="s">
        <v>27</v>
      </c>
      <c r="T7" s="6">
        <f t="shared" si="3"/>
        <v>57.453416149068325</v>
      </c>
    </row>
    <row r="8" spans="1:20" x14ac:dyDescent="0.25">
      <c r="A8" s="4" t="s">
        <v>48</v>
      </c>
      <c r="B8" s="4" t="s">
        <v>4</v>
      </c>
      <c r="C8" s="4" t="s">
        <v>49</v>
      </c>
      <c r="D8" s="5">
        <v>41746</v>
      </c>
      <c r="F8" s="5">
        <v>42261</v>
      </c>
      <c r="G8" s="4">
        <v>650</v>
      </c>
      <c r="H8" s="4">
        <v>411</v>
      </c>
      <c r="I8" s="4">
        <v>1110</v>
      </c>
      <c r="J8" s="6">
        <f t="shared" si="0"/>
        <v>11.212121212121213</v>
      </c>
      <c r="K8" s="6">
        <f t="shared" si="1"/>
        <v>4.6443514644351476</v>
      </c>
      <c r="L8" s="6">
        <f t="shared" si="2"/>
        <v>2.4141414141414139</v>
      </c>
      <c r="M8" s="4">
        <v>27</v>
      </c>
      <c r="N8" s="4">
        <v>3</v>
      </c>
      <c r="O8" s="4">
        <v>48</v>
      </c>
      <c r="P8" s="4">
        <v>2</v>
      </c>
      <c r="Q8" s="4">
        <v>372</v>
      </c>
      <c r="R8" s="4" t="s">
        <v>11</v>
      </c>
      <c r="S8" s="4" t="s">
        <v>5</v>
      </c>
      <c r="T8" s="6">
        <f t="shared" si="3"/>
        <v>57.230769230769226</v>
      </c>
    </row>
    <row r="9" spans="1:20" x14ac:dyDescent="0.25">
      <c r="A9" s="4" t="s">
        <v>50</v>
      </c>
      <c r="B9" s="4" t="s">
        <v>19</v>
      </c>
      <c r="C9" s="4" t="s">
        <v>51</v>
      </c>
      <c r="D9" s="5">
        <v>41766</v>
      </c>
      <c r="E9" s="4" t="s">
        <v>26</v>
      </c>
      <c r="F9" s="5">
        <v>42261</v>
      </c>
      <c r="G9" s="4">
        <v>616</v>
      </c>
      <c r="H9" s="4">
        <v>426</v>
      </c>
      <c r="I9" s="4">
        <v>1168</v>
      </c>
      <c r="J9" s="6">
        <f t="shared" si="0"/>
        <v>11.797979797979798</v>
      </c>
      <c r="K9" s="6">
        <f t="shared" si="1"/>
        <v>6.147368421052632</v>
      </c>
      <c r="L9" s="6">
        <f t="shared" si="2"/>
        <v>1.9191919191919191</v>
      </c>
      <c r="M9" s="4">
        <v>33</v>
      </c>
      <c r="N9" s="4">
        <v>3</v>
      </c>
      <c r="O9" s="4">
        <v>60</v>
      </c>
      <c r="P9" s="4">
        <v>3</v>
      </c>
      <c r="Q9" s="4">
        <v>355</v>
      </c>
      <c r="R9" s="4" t="s">
        <v>2</v>
      </c>
      <c r="S9" s="4" t="s">
        <v>27</v>
      </c>
      <c r="T9" s="6">
        <f t="shared" si="3"/>
        <v>57.629870129870127</v>
      </c>
    </row>
    <row r="10" spans="1:20" x14ac:dyDescent="0.25">
      <c r="A10" s="4" t="s">
        <v>52</v>
      </c>
      <c r="B10" s="4" t="s">
        <v>4</v>
      </c>
      <c r="C10" s="4" t="s">
        <v>34</v>
      </c>
      <c r="D10" s="5">
        <v>41803</v>
      </c>
      <c r="E10" s="4" t="s">
        <v>53</v>
      </c>
      <c r="F10" s="5">
        <v>42261</v>
      </c>
      <c r="G10" s="4">
        <v>662</v>
      </c>
      <c r="H10" s="4">
        <v>450</v>
      </c>
      <c r="I10" s="4">
        <v>1169</v>
      </c>
      <c r="J10" s="6">
        <f t="shared" si="0"/>
        <v>11.808080808080808</v>
      </c>
      <c r="K10" s="6">
        <f t="shared" si="1"/>
        <v>5.5141509433962259</v>
      </c>
      <c r="L10" s="6">
        <f t="shared" si="2"/>
        <v>2.1414141414141414</v>
      </c>
      <c r="M10" s="4">
        <v>27</v>
      </c>
      <c r="N10" s="4">
        <v>4</v>
      </c>
      <c r="O10" s="4">
        <v>62</v>
      </c>
      <c r="P10" s="4">
        <v>1</v>
      </c>
      <c r="Q10" s="4">
        <v>389</v>
      </c>
      <c r="R10" s="4" t="s">
        <v>11</v>
      </c>
      <c r="S10" s="4" t="s">
        <v>3</v>
      </c>
      <c r="T10" s="6">
        <f t="shared" si="3"/>
        <v>58.761329305135959</v>
      </c>
    </row>
    <row r="11" spans="1:20" x14ac:dyDescent="0.25">
      <c r="A11" s="4" t="s">
        <v>54</v>
      </c>
      <c r="B11" s="4" t="s">
        <v>1</v>
      </c>
      <c r="C11" s="4" t="s">
        <v>24</v>
      </c>
      <c r="D11" s="5">
        <v>41819</v>
      </c>
      <c r="E11" s="4" t="s">
        <v>16</v>
      </c>
      <c r="F11" s="5">
        <v>42261</v>
      </c>
      <c r="G11" s="4">
        <v>740</v>
      </c>
      <c r="H11" s="4">
        <v>495</v>
      </c>
      <c r="I11" s="4">
        <v>1267</v>
      </c>
      <c r="J11" s="6">
        <f t="shared" si="0"/>
        <v>12.797979797979798</v>
      </c>
      <c r="K11" s="6">
        <f t="shared" si="1"/>
        <v>5.1714285714285708</v>
      </c>
      <c r="L11" s="6">
        <f t="shared" si="2"/>
        <v>2.4747474747474749</v>
      </c>
      <c r="M11" s="4">
        <v>29</v>
      </c>
      <c r="N11" s="4">
        <v>3</v>
      </c>
      <c r="O11" s="4">
        <v>59</v>
      </c>
      <c r="P11" s="4">
        <v>2</v>
      </c>
      <c r="Q11" s="4">
        <v>465</v>
      </c>
      <c r="R11" s="4" t="s">
        <v>13</v>
      </c>
      <c r="S11" s="4" t="s">
        <v>7</v>
      </c>
      <c r="T11" s="6">
        <f t="shared" si="3"/>
        <v>62.837837837837839</v>
      </c>
    </row>
    <row r="12" spans="1:20" x14ac:dyDescent="0.25">
      <c r="A12" s="4" t="s">
        <v>55</v>
      </c>
      <c r="B12" s="4" t="s">
        <v>25</v>
      </c>
      <c r="C12" s="4" t="s">
        <v>56</v>
      </c>
      <c r="D12" s="5">
        <v>41787</v>
      </c>
      <c r="E12" s="4" t="s">
        <v>57</v>
      </c>
      <c r="F12" s="5">
        <v>42261</v>
      </c>
      <c r="G12" s="4">
        <v>580</v>
      </c>
      <c r="H12" s="4">
        <v>391</v>
      </c>
      <c r="I12" s="4">
        <v>1150</v>
      </c>
      <c r="J12" s="6">
        <f t="shared" si="0"/>
        <v>11.616161616161616</v>
      </c>
      <c r="K12" s="6">
        <f t="shared" si="1"/>
        <v>6.0846560846560847</v>
      </c>
      <c r="L12" s="6">
        <f t="shared" si="2"/>
        <v>1.9090909090909092</v>
      </c>
      <c r="M12" s="4">
        <v>30</v>
      </c>
      <c r="N12" s="4">
        <v>4</v>
      </c>
      <c r="O12" s="4">
        <v>49</v>
      </c>
      <c r="P12" s="4">
        <v>1</v>
      </c>
      <c r="Q12" s="4">
        <v>309</v>
      </c>
      <c r="R12" s="4" t="s">
        <v>15</v>
      </c>
      <c r="S12" s="4" t="s">
        <v>27</v>
      </c>
      <c r="T12" s="6">
        <f t="shared" si="3"/>
        <v>53.275862068965516</v>
      </c>
    </row>
    <row r="13" spans="1:20" x14ac:dyDescent="0.25">
      <c r="A13" s="4" t="s">
        <v>58</v>
      </c>
      <c r="B13" s="4" t="s">
        <v>4</v>
      </c>
      <c r="C13" s="4" t="s">
        <v>49</v>
      </c>
      <c r="D13" s="5">
        <v>41776</v>
      </c>
      <c r="E13" s="4" t="s">
        <v>20</v>
      </c>
      <c r="F13" s="5">
        <v>42261</v>
      </c>
      <c r="G13" s="4">
        <v>600</v>
      </c>
      <c r="H13" s="4">
        <v>365</v>
      </c>
      <c r="I13" s="4">
        <v>1075</v>
      </c>
      <c r="J13" s="6">
        <f t="shared" si="0"/>
        <v>10.858585858585858</v>
      </c>
      <c r="K13" s="6">
        <f t="shared" si="1"/>
        <v>4.5744680851063828</v>
      </c>
      <c r="L13" s="6">
        <f t="shared" si="2"/>
        <v>2.3737373737373737</v>
      </c>
      <c r="M13" s="4">
        <v>22</v>
      </c>
      <c r="N13" s="4">
        <v>4</v>
      </c>
      <c r="O13" s="4">
        <v>63</v>
      </c>
      <c r="P13" s="4">
        <v>1</v>
      </c>
      <c r="Q13" s="4">
        <v>377</v>
      </c>
      <c r="R13" s="4" t="s">
        <v>13</v>
      </c>
      <c r="S13" s="4" t="s">
        <v>12</v>
      </c>
      <c r="T13" s="6">
        <f t="shared" si="3"/>
        <v>62.833333333333329</v>
      </c>
    </row>
    <row r="14" spans="1:20" x14ac:dyDescent="0.25">
      <c r="A14" s="4" t="s">
        <v>59</v>
      </c>
      <c r="B14" s="4" t="s">
        <v>8</v>
      </c>
      <c r="C14" s="4" t="s">
        <v>60</v>
      </c>
      <c r="D14" s="5">
        <v>41787</v>
      </c>
      <c r="E14" s="4" t="s">
        <v>32</v>
      </c>
      <c r="F14" s="5">
        <v>42261</v>
      </c>
      <c r="G14" s="4">
        <v>556</v>
      </c>
      <c r="H14" s="4">
        <v>344</v>
      </c>
      <c r="I14" s="4">
        <v>1005</v>
      </c>
      <c r="J14" s="6">
        <f t="shared" si="0"/>
        <v>10.151515151515152</v>
      </c>
      <c r="K14" s="6">
        <f t="shared" si="1"/>
        <v>4.7405660377358494</v>
      </c>
      <c r="L14" s="6">
        <f t="shared" si="2"/>
        <v>2.1414141414141414</v>
      </c>
      <c r="M14" s="4">
        <v>25</v>
      </c>
      <c r="N14" s="4">
        <v>2</v>
      </c>
      <c r="O14" s="4">
        <v>47</v>
      </c>
      <c r="P14" s="4">
        <v>1</v>
      </c>
      <c r="Q14" s="4">
        <v>342</v>
      </c>
      <c r="R14" s="4" t="s">
        <v>2</v>
      </c>
      <c r="S14" s="4" t="s">
        <v>7</v>
      </c>
      <c r="T14" s="6">
        <f t="shared" si="3"/>
        <v>61.510791366906467</v>
      </c>
    </row>
    <row r="15" spans="1:20" x14ac:dyDescent="0.25">
      <c r="A15" s="4" t="s">
        <v>61</v>
      </c>
      <c r="B15" s="4" t="s">
        <v>4</v>
      </c>
      <c r="C15" s="4" t="s">
        <v>62</v>
      </c>
      <c r="D15" s="5">
        <v>41780</v>
      </c>
      <c r="E15" s="4" t="s">
        <v>63</v>
      </c>
      <c r="F15" s="5">
        <v>42261</v>
      </c>
      <c r="G15" s="4">
        <v>686</v>
      </c>
      <c r="H15" s="4">
        <v>457</v>
      </c>
      <c r="I15" s="4">
        <v>1136</v>
      </c>
      <c r="J15" s="6">
        <f t="shared" si="0"/>
        <v>11.474747474747474</v>
      </c>
      <c r="K15" s="6">
        <f t="shared" si="1"/>
        <v>4.9606986899563319</v>
      </c>
      <c r="L15" s="6">
        <f t="shared" si="2"/>
        <v>2.3131313131313131</v>
      </c>
      <c r="M15" s="4">
        <v>32</v>
      </c>
      <c r="N15" s="4">
        <v>3</v>
      </c>
      <c r="O15" s="4">
        <v>68</v>
      </c>
      <c r="P15" s="4">
        <v>1</v>
      </c>
      <c r="Q15" s="4">
        <v>411</v>
      </c>
      <c r="R15" s="4" t="s">
        <v>2</v>
      </c>
      <c r="S15" s="4" t="s">
        <v>3</v>
      </c>
      <c r="T15" s="6">
        <f t="shared" si="3"/>
        <v>59.912536443148689</v>
      </c>
    </row>
    <row r="16" spans="1:20" x14ac:dyDescent="0.25">
      <c r="A16" s="4" t="s">
        <v>64</v>
      </c>
      <c r="B16" s="4" t="s">
        <v>4</v>
      </c>
      <c r="C16" s="4" t="s">
        <v>65</v>
      </c>
      <c r="D16" s="5">
        <v>41779</v>
      </c>
      <c r="E16" s="4" t="s">
        <v>47</v>
      </c>
      <c r="F16" s="5">
        <v>42261</v>
      </c>
      <c r="G16" s="4">
        <v>660</v>
      </c>
      <c r="H16" s="4">
        <v>418</v>
      </c>
      <c r="I16" s="4">
        <v>1126</v>
      </c>
      <c r="J16" s="6">
        <f t="shared" si="0"/>
        <v>11.373737373737374</v>
      </c>
      <c r="K16" s="6">
        <f t="shared" si="1"/>
        <v>4.6528925619834709</v>
      </c>
      <c r="L16" s="6">
        <f t="shared" si="2"/>
        <v>2.4444444444444446</v>
      </c>
      <c r="M16" s="4">
        <v>28</v>
      </c>
      <c r="N16" s="4">
        <v>3</v>
      </c>
      <c r="O16" s="4">
        <v>63</v>
      </c>
      <c r="P16" s="4">
        <v>2</v>
      </c>
      <c r="Q16" s="4">
        <v>414</v>
      </c>
      <c r="R16" s="4" t="s">
        <v>18</v>
      </c>
      <c r="S16" s="4" t="s">
        <v>3</v>
      </c>
      <c r="T16" s="6">
        <f t="shared" si="3"/>
        <v>62.727272727272734</v>
      </c>
    </row>
    <row r="17" spans="1:20" x14ac:dyDescent="0.25">
      <c r="A17" s="4" t="s">
        <v>66</v>
      </c>
      <c r="B17" s="4" t="s">
        <v>4</v>
      </c>
      <c r="C17" s="4" t="s">
        <v>67</v>
      </c>
      <c r="D17" s="5">
        <v>41807</v>
      </c>
      <c r="E17" s="4" t="s">
        <v>30</v>
      </c>
      <c r="F17" s="5">
        <v>42261</v>
      </c>
      <c r="G17" s="4">
        <v>712</v>
      </c>
      <c r="H17" s="4">
        <v>490</v>
      </c>
      <c r="I17" s="4">
        <v>1289</v>
      </c>
      <c r="J17" s="6">
        <f t="shared" si="0"/>
        <v>13.020202020202021</v>
      </c>
      <c r="K17" s="6">
        <f t="shared" si="1"/>
        <v>5.8063063063063067</v>
      </c>
      <c r="L17" s="6">
        <f t="shared" si="2"/>
        <v>2.2424242424242422</v>
      </c>
      <c r="M17" s="4">
        <v>31</v>
      </c>
      <c r="N17" s="4">
        <v>3</v>
      </c>
      <c r="O17" s="4">
        <v>64</v>
      </c>
      <c r="P17" s="4">
        <v>2</v>
      </c>
      <c r="Q17" s="4">
        <v>407</v>
      </c>
      <c r="R17" s="4" t="s">
        <v>11</v>
      </c>
      <c r="S17" s="4" t="s">
        <v>12</v>
      </c>
      <c r="T17" s="6">
        <f t="shared" si="3"/>
        <v>57.162921348314612</v>
      </c>
    </row>
    <row r="18" spans="1:20" x14ac:dyDescent="0.25">
      <c r="A18" s="4" t="s">
        <v>68</v>
      </c>
      <c r="B18" s="4" t="s">
        <v>4</v>
      </c>
      <c r="C18" s="4" t="s">
        <v>69</v>
      </c>
      <c r="D18" s="5">
        <v>41749</v>
      </c>
      <c r="E18" s="4" t="s">
        <v>22</v>
      </c>
      <c r="F18" s="5">
        <v>42261</v>
      </c>
      <c r="G18" s="4">
        <v>642</v>
      </c>
      <c r="H18" s="4">
        <v>472</v>
      </c>
      <c r="I18" s="4">
        <v>1148</v>
      </c>
      <c r="J18" s="6">
        <f t="shared" si="0"/>
        <v>11.595959595959595</v>
      </c>
      <c r="K18" s="6">
        <f t="shared" si="1"/>
        <v>6.7529411764705882</v>
      </c>
      <c r="L18" s="6">
        <f t="shared" si="2"/>
        <v>1.7171717171717171</v>
      </c>
      <c r="M18" s="4">
        <v>32</v>
      </c>
      <c r="N18" s="4">
        <v>4</v>
      </c>
      <c r="O18" s="4">
        <v>60</v>
      </c>
      <c r="P18" s="4">
        <v>2</v>
      </c>
      <c r="Q18" s="4">
        <v>361</v>
      </c>
      <c r="R18" s="4" t="s">
        <v>15</v>
      </c>
      <c r="S18" s="4" t="s">
        <v>7</v>
      </c>
      <c r="T18" s="6">
        <f t="shared" si="3"/>
        <v>56.230529595015575</v>
      </c>
    </row>
    <row r="19" spans="1:20" x14ac:dyDescent="0.25">
      <c r="A19" s="4" t="s">
        <v>70</v>
      </c>
      <c r="B19" s="4" t="s">
        <v>4</v>
      </c>
      <c r="C19" s="4" t="s">
        <v>28</v>
      </c>
      <c r="D19" s="5">
        <v>41766</v>
      </c>
      <c r="E19" s="4" t="s">
        <v>14</v>
      </c>
      <c r="F19" s="5">
        <v>42261</v>
      </c>
      <c r="G19" s="4">
        <v>644</v>
      </c>
      <c r="H19" s="4">
        <v>401</v>
      </c>
      <c r="I19" s="4">
        <v>1124</v>
      </c>
      <c r="J19" s="6">
        <f t="shared" si="0"/>
        <v>11.353535353535353</v>
      </c>
      <c r="K19" s="6">
        <f t="shared" si="1"/>
        <v>4.6255144032921809</v>
      </c>
      <c r="L19" s="6">
        <f t="shared" si="2"/>
        <v>2.4545454545454546</v>
      </c>
      <c r="M19" s="4">
        <v>22</v>
      </c>
      <c r="N19" s="4">
        <v>4</v>
      </c>
      <c r="O19" s="4">
        <v>60</v>
      </c>
      <c r="P19" s="4">
        <v>2</v>
      </c>
      <c r="Q19" s="4">
        <v>408</v>
      </c>
      <c r="R19" s="4" t="s">
        <v>13</v>
      </c>
      <c r="S19" s="4" t="s">
        <v>12</v>
      </c>
      <c r="T19" s="6">
        <f t="shared" si="3"/>
        <v>63.354037267080741</v>
      </c>
    </row>
    <row r="20" spans="1:20" x14ac:dyDescent="0.25">
      <c r="A20" s="4" t="s">
        <v>71</v>
      </c>
      <c r="B20" s="4" t="s">
        <v>4</v>
      </c>
      <c r="C20" s="4" t="s">
        <v>72</v>
      </c>
      <c r="D20" s="5">
        <v>41774</v>
      </c>
      <c r="E20" s="4" t="s">
        <v>47</v>
      </c>
      <c r="F20" s="5">
        <v>42261</v>
      </c>
      <c r="G20" s="4">
        <v>570</v>
      </c>
      <c r="H20" s="4">
        <v>369</v>
      </c>
      <c r="I20" s="4">
        <v>1007</v>
      </c>
      <c r="J20" s="6">
        <f t="shared" si="0"/>
        <v>10.171717171717171</v>
      </c>
      <c r="K20" s="6">
        <f t="shared" si="1"/>
        <v>5.0099502487562191</v>
      </c>
      <c r="L20" s="6">
        <f t="shared" si="2"/>
        <v>2.0303030303030303</v>
      </c>
      <c r="M20" s="4">
        <v>27</v>
      </c>
      <c r="N20" s="4">
        <v>4</v>
      </c>
      <c r="O20" s="4">
        <v>65</v>
      </c>
      <c r="P20" s="4">
        <v>1</v>
      </c>
      <c r="Q20" s="4">
        <v>350</v>
      </c>
      <c r="R20" s="4" t="s">
        <v>2</v>
      </c>
      <c r="S20" s="4" t="s">
        <v>12</v>
      </c>
      <c r="T20" s="6">
        <f t="shared" si="3"/>
        <v>61.403508771929829</v>
      </c>
    </row>
    <row r="21" spans="1:20" x14ac:dyDescent="0.25">
      <c r="A21" s="4" t="s">
        <v>73</v>
      </c>
      <c r="B21" s="4" t="s">
        <v>25</v>
      </c>
      <c r="C21" s="4" t="s">
        <v>74</v>
      </c>
      <c r="D21" s="5">
        <v>41753</v>
      </c>
      <c r="E21" s="4" t="s">
        <v>57</v>
      </c>
      <c r="F21" s="5">
        <v>42261</v>
      </c>
      <c r="G21" s="4">
        <v>730</v>
      </c>
      <c r="H21" s="4">
        <v>504</v>
      </c>
      <c r="I21" s="4">
        <v>1246</v>
      </c>
      <c r="J21" s="6">
        <f t="shared" si="0"/>
        <v>12.585858585858587</v>
      </c>
      <c r="K21" s="6">
        <f t="shared" si="1"/>
        <v>5.5132743362831862</v>
      </c>
      <c r="L21" s="6">
        <f t="shared" si="2"/>
        <v>2.2828282828282829</v>
      </c>
      <c r="M21" s="4">
        <v>34</v>
      </c>
      <c r="N21" s="4">
        <v>7</v>
      </c>
      <c r="O21" s="4">
        <v>62</v>
      </c>
      <c r="P21" s="4">
        <v>4</v>
      </c>
      <c r="Q21" s="4">
        <v>414</v>
      </c>
      <c r="R21" s="4" t="s">
        <v>11</v>
      </c>
      <c r="S21" s="4" t="s">
        <v>5</v>
      </c>
      <c r="T21" s="6">
        <f t="shared" si="3"/>
        <v>56.712328767123289</v>
      </c>
    </row>
    <row r="22" spans="1:20" x14ac:dyDescent="0.25">
      <c r="A22" s="4" t="s">
        <v>75</v>
      </c>
      <c r="B22" s="4" t="s">
        <v>4</v>
      </c>
      <c r="C22" s="4" t="s">
        <v>76</v>
      </c>
      <c r="D22" s="5">
        <v>41746</v>
      </c>
      <c r="E22" s="4" t="s">
        <v>77</v>
      </c>
      <c r="F22" s="5">
        <v>42261</v>
      </c>
      <c r="G22" s="4">
        <v>674</v>
      </c>
      <c r="H22" s="4">
        <v>437</v>
      </c>
      <c r="I22" s="4">
        <v>1270</v>
      </c>
      <c r="J22" s="6">
        <f t="shared" si="0"/>
        <v>12.828282828282829</v>
      </c>
      <c r="K22" s="6">
        <f t="shared" si="1"/>
        <v>5.3586497890295357</v>
      </c>
      <c r="L22" s="6">
        <f t="shared" si="2"/>
        <v>2.393939393939394</v>
      </c>
      <c r="M22" s="4">
        <v>24</v>
      </c>
      <c r="N22" s="4">
        <v>4</v>
      </c>
      <c r="O22" s="4">
        <v>50</v>
      </c>
      <c r="P22" s="4">
        <v>1</v>
      </c>
      <c r="Q22" s="4">
        <v>395</v>
      </c>
      <c r="R22" s="4" t="s">
        <v>11</v>
      </c>
      <c r="S22" s="4" t="s">
        <v>3</v>
      </c>
      <c r="T22" s="6">
        <f t="shared" si="3"/>
        <v>58.605341246290799</v>
      </c>
    </row>
    <row r="23" spans="1:20" x14ac:dyDescent="0.25">
      <c r="A23" s="4" t="s">
        <v>78</v>
      </c>
      <c r="B23" s="4" t="s">
        <v>9</v>
      </c>
      <c r="C23" s="4" t="s">
        <v>79</v>
      </c>
      <c r="D23" s="5">
        <v>41741</v>
      </c>
      <c r="E23" s="4" t="s">
        <v>35</v>
      </c>
      <c r="F23" s="5">
        <v>42261</v>
      </c>
      <c r="G23" s="4">
        <v>726</v>
      </c>
      <c r="H23" s="4">
        <v>449</v>
      </c>
      <c r="I23" s="4">
        <v>1343</v>
      </c>
      <c r="J23" s="6">
        <f t="shared" si="0"/>
        <v>13.565656565656566</v>
      </c>
      <c r="K23" s="6">
        <f t="shared" si="1"/>
        <v>4.8483754512635375</v>
      </c>
      <c r="L23" s="6">
        <f t="shared" si="2"/>
        <v>2.797979797979798</v>
      </c>
      <c r="M23" s="4">
        <v>29</v>
      </c>
      <c r="N23" s="4">
        <v>4</v>
      </c>
      <c r="O23" s="4">
        <v>65</v>
      </c>
      <c r="P23" s="4">
        <v>1</v>
      </c>
      <c r="Q23" s="4">
        <v>418</v>
      </c>
      <c r="R23" s="4" t="s">
        <v>2</v>
      </c>
      <c r="S23" s="4" t="s">
        <v>5</v>
      </c>
      <c r="T23" s="6">
        <f t="shared" si="3"/>
        <v>57.575757575757578</v>
      </c>
    </row>
    <row r="24" spans="1:20" x14ac:dyDescent="0.25">
      <c r="A24" s="4" t="s">
        <v>80</v>
      </c>
      <c r="B24" s="4" t="s">
        <v>1</v>
      </c>
      <c r="C24" s="4" t="s">
        <v>81</v>
      </c>
      <c r="D24" s="5">
        <v>41745</v>
      </c>
      <c r="E24" s="4" t="s">
        <v>82</v>
      </c>
      <c r="F24" s="5">
        <v>42261</v>
      </c>
      <c r="G24" s="4">
        <v>710</v>
      </c>
      <c r="H24" s="4">
        <v>479</v>
      </c>
      <c r="I24" s="4">
        <v>1357</v>
      </c>
      <c r="J24" s="6">
        <f t="shared" si="0"/>
        <v>13.707070707070708</v>
      </c>
      <c r="K24" s="6">
        <f t="shared" si="1"/>
        <v>5.8744588744588739</v>
      </c>
      <c r="L24" s="6">
        <f t="shared" si="2"/>
        <v>2.3333333333333335</v>
      </c>
      <c r="M24" s="4">
        <v>34</v>
      </c>
      <c r="N24" s="4">
        <v>4</v>
      </c>
      <c r="O24" s="4">
        <v>64</v>
      </c>
      <c r="P24" s="4">
        <v>2</v>
      </c>
      <c r="Q24" s="4">
        <v>409</v>
      </c>
      <c r="R24" s="4" t="s">
        <v>2</v>
      </c>
      <c r="S24" s="4" t="s">
        <v>27</v>
      </c>
      <c r="T24" s="6">
        <f t="shared" si="3"/>
        <v>57.605633802816904</v>
      </c>
    </row>
    <row r="25" spans="1:20" x14ac:dyDescent="0.25">
      <c r="A25" s="4" t="s">
        <v>83</v>
      </c>
      <c r="B25" s="4" t="s">
        <v>4</v>
      </c>
      <c r="C25" s="4" t="s">
        <v>84</v>
      </c>
      <c r="D25" s="5">
        <v>41755</v>
      </c>
      <c r="E25" s="4" t="s">
        <v>20</v>
      </c>
      <c r="F25" s="5">
        <v>42261</v>
      </c>
      <c r="G25" s="4">
        <v>656</v>
      </c>
      <c r="H25" s="4">
        <v>387</v>
      </c>
      <c r="I25" s="4">
        <v>1264</v>
      </c>
      <c r="J25" s="6">
        <f t="shared" si="0"/>
        <v>12.767676767676768</v>
      </c>
      <c r="K25" s="6">
        <f t="shared" si="1"/>
        <v>4.6988847583643123</v>
      </c>
      <c r="L25" s="6">
        <f t="shared" si="2"/>
        <v>2.7171717171717171</v>
      </c>
      <c r="M25" s="4">
        <v>26</v>
      </c>
      <c r="N25" s="4">
        <v>4</v>
      </c>
      <c r="O25" s="4">
        <v>50</v>
      </c>
      <c r="P25" s="4">
        <v>1</v>
      </c>
      <c r="Q25" s="4">
        <v>373</v>
      </c>
      <c r="R25" s="4" t="s">
        <v>2</v>
      </c>
      <c r="S25" s="4" t="s">
        <v>5</v>
      </c>
      <c r="T25" s="6">
        <f t="shared" si="3"/>
        <v>56.859756097560975</v>
      </c>
    </row>
    <row r="26" spans="1:20" x14ac:dyDescent="0.25">
      <c r="A26" s="4" t="s">
        <v>85</v>
      </c>
      <c r="B26" s="4" t="s">
        <v>1</v>
      </c>
      <c r="C26" s="4" t="s">
        <v>86</v>
      </c>
      <c r="D26" s="5">
        <v>41760</v>
      </c>
      <c r="E26" s="4" t="s">
        <v>21</v>
      </c>
      <c r="F26" s="5">
        <v>42261</v>
      </c>
      <c r="G26" s="4">
        <v>638</v>
      </c>
      <c r="H26" s="4">
        <v>402</v>
      </c>
      <c r="I26" s="4">
        <v>1179</v>
      </c>
      <c r="J26" s="6">
        <f t="shared" si="0"/>
        <v>11.909090909090908</v>
      </c>
      <c r="K26" s="6">
        <f t="shared" si="1"/>
        <v>4.9957627118644066</v>
      </c>
      <c r="L26" s="6">
        <f t="shared" si="2"/>
        <v>2.3838383838383836</v>
      </c>
      <c r="M26" s="4">
        <v>32</v>
      </c>
      <c r="N26" s="4">
        <v>3</v>
      </c>
      <c r="O26" s="4">
        <v>60</v>
      </c>
      <c r="P26" s="4">
        <v>1</v>
      </c>
      <c r="Q26" s="4">
        <v>378</v>
      </c>
      <c r="R26" s="4" t="s">
        <v>11</v>
      </c>
      <c r="S26" s="4" t="s">
        <v>3</v>
      </c>
      <c r="T26" s="6">
        <f t="shared" si="3"/>
        <v>59.247648902821318</v>
      </c>
    </row>
    <row r="27" spans="1:20" x14ac:dyDescent="0.25">
      <c r="A27" s="4" t="s">
        <v>87</v>
      </c>
      <c r="B27" s="4" t="s">
        <v>4</v>
      </c>
      <c r="C27" s="4" t="s">
        <v>17</v>
      </c>
      <c r="D27" s="5">
        <v>41794</v>
      </c>
      <c r="E27" s="4" t="s">
        <v>53</v>
      </c>
      <c r="F27" s="5">
        <v>42261</v>
      </c>
      <c r="G27" s="4">
        <v>694</v>
      </c>
      <c r="H27" s="4">
        <v>460</v>
      </c>
      <c r="I27" s="4">
        <v>1274</v>
      </c>
      <c r="J27" s="6">
        <f t="shared" si="0"/>
        <v>12.868686868686869</v>
      </c>
      <c r="K27" s="6">
        <f t="shared" si="1"/>
        <v>5.4444444444444438</v>
      </c>
      <c r="L27" s="6">
        <f t="shared" si="2"/>
        <v>2.3636363636363638</v>
      </c>
      <c r="M27" s="4">
        <v>27</v>
      </c>
      <c r="N27" s="4">
        <v>3</v>
      </c>
      <c r="O27" s="4">
        <v>63</v>
      </c>
      <c r="P27" s="4">
        <v>3</v>
      </c>
      <c r="Q27" s="4">
        <v>407</v>
      </c>
      <c r="R27" s="4" t="s">
        <v>2</v>
      </c>
      <c r="S27" s="4" t="s">
        <v>3</v>
      </c>
      <c r="T27" s="6">
        <f t="shared" si="3"/>
        <v>58.645533141210372</v>
      </c>
    </row>
    <row r="28" spans="1:20" x14ac:dyDescent="0.25">
      <c r="A28" s="4" t="s">
        <v>88</v>
      </c>
      <c r="B28" s="4" t="s">
        <v>4</v>
      </c>
      <c r="C28" s="4" t="s">
        <v>89</v>
      </c>
      <c r="D28" s="5">
        <v>41737</v>
      </c>
      <c r="E28" s="4" t="s">
        <v>47</v>
      </c>
      <c r="F28" s="5">
        <v>42261</v>
      </c>
      <c r="G28" s="4">
        <v>706</v>
      </c>
      <c r="H28" s="4">
        <v>447</v>
      </c>
      <c r="I28" s="4">
        <v>1238</v>
      </c>
      <c r="J28" s="6">
        <f t="shared" si="0"/>
        <v>12.505050505050505</v>
      </c>
      <c r="K28" s="6">
        <f t="shared" si="1"/>
        <v>4.7799227799227797</v>
      </c>
      <c r="L28" s="6">
        <f t="shared" si="2"/>
        <v>2.6161616161616164</v>
      </c>
      <c r="M28" s="4">
        <v>28</v>
      </c>
      <c r="N28" s="4">
        <v>3</v>
      </c>
      <c r="O28" s="4">
        <v>55</v>
      </c>
      <c r="P28" s="4">
        <v>3</v>
      </c>
      <c r="Q28" s="4">
        <v>434</v>
      </c>
      <c r="R28" s="4" t="s">
        <v>2</v>
      </c>
      <c r="S28" s="4" t="s">
        <v>5</v>
      </c>
      <c r="T28" s="6">
        <f t="shared" si="3"/>
        <v>61.473087818696882</v>
      </c>
    </row>
    <row r="29" spans="1:20" x14ac:dyDescent="0.25">
      <c r="A29" s="4" t="s">
        <v>90</v>
      </c>
      <c r="B29" s="4" t="s">
        <v>4</v>
      </c>
      <c r="C29" s="4" t="s">
        <v>91</v>
      </c>
      <c r="D29" s="5">
        <v>41738</v>
      </c>
      <c r="E29" s="4" t="s">
        <v>23</v>
      </c>
      <c r="F29" s="5">
        <v>42261</v>
      </c>
      <c r="G29" s="4">
        <v>632</v>
      </c>
      <c r="H29" s="4">
        <v>417</v>
      </c>
      <c r="I29" s="4">
        <v>1130</v>
      </c>
      <c r="J29" s="6">
        <f t="shared" si="0"/>
        <v>11.414141414141413</v>
      </c>
      <c r="K29" s="6">
        <f t="shared" si="1"/>
        <v>5.2558139534883717</v>
      </c>
      <c r="L29" s="6">
        <f t="shared" si="2"/>
        <v>2.1717171717171717</v>
      </c>
      <c r="M29" s="4">
        <v>29</v>
      </c>
      <c r="N29" s="4">
        <v>3</v>
      </c>
      <c r="O29" s="4">
        <v>64</v>
      </c>
      <c r="P29" s="4">
        <v>1</v>
      </c>
      <c r="Q29" s="4">
        <v>394</v>
      </c>
      <c r="R29" s="4" t="s">
        <v>2</v>
      </c>
      <c r="S29" s="4" t="s">
        <v>3</v>
      </c>
      <c r="T29" s="6">
        <f t="shared" si="3"/>
        <v>62.341772151898731</v>
      </c>
    </row>
    <row r="30" spans="1:20" x14ac:dyDescent="0.25">
      <c r="A30" s="4" t="s">
        <v>92</v>
      </c>
      <c r="B30" s="4" t="s">
        <v>4</v>
      </c>
      <c r="C30" s="4" t="s">
        <v>6</v>
      </c>
      <c r="D30" s="5">
        <v>41749</v>
      </c>
      <c r="E30" s="4" t="s">
        <v>47</v>
      </c>
      <c r="F30" s="5">
        <v>42261</v>
      </c>
      <c r="G30" s="4">
        <v>596</v>
      </c>
      <c r="H30" s="4">
        <v>374</v>
      </c>
      <c r="I30" s="4">
        <v>981</v>
      </c>
      <c r="J30" s="6">
        <f t="shared" si="0"/>
        <v>9.9090909090909083</v>
      </c>
      <c r="K30" s="6">
        <f t="shared" si="1"/>
        <v>4.4189189189189193</v>
      </c>
      <c r="L30" s="6">
        <f t="shared" si="2"/>
        <v>2.2424242424242422</v>
      </c>
      <c r="M30" s="4">
        <v>28</v>
      </c>
      <c r="N30" s="4">
        <v>3</v>
      </c>
      <c r="O30" s="4">
        <v>55</v>
      </c>
      <c r="P30" s="4">
        <v>2</v>
      </c>
      <c r="Q30" s="4">
        <v>385</v>
      </c>
      <c r="R30" s="4" t="s">
        <v>13</v>
      </c>
      <c r="S30" s="4" t="s">
        <v>7</v>
      </c>
      <c r="T30" s="6">
        <f t="shared" si="3"/>
        <v>64.597315436241615</v>
      </c>
    </row>
    <row r="31" spans="1:20" x14ac:dyDescent="0.25">
      <c r="A31" s="4" t="s">
        <v>93</v>
      </c>
      <c r="B31" s="4" t="s">
        <v>4</v>
      </c>
      <c r="C31" s="4" t="s">
        <v>94</v>
      </c>
      <c r="D31" s="5">
        <v>41745</v>
      </c>
      <c r="E31" s="4" t="s">
        <v>10</v>
      </c>
      <c r="F31" s="5">
        <v>42261</v>
      </c>
      <c r="G31" s="4">
        <v>692</v>
      </c>
      <c r="H31" s="4">
        <v>444</v>
      </c>
      <c r="I31" s="4">
        <v>1401</v>
      </c>
      <c r="J31" s="6">
        <f t="shared" si="0"/>
        <v>14.151515151515152</v>
      </c>
      <c r="K31" s="6">
        <f t="shared" si="1"/>
        <v>5.649193548387097</v>
      </c>
      <c r="L31" s="6">
        <f t="shared" si="2"/>
        <v>2.5050505050505052</v>
      </c>
      <c r="M31" s="4">
        <v>31</v>
      </c>
      <c r="N31" s="4">
        <v>4</v>
      </c>
      <c r="O31" s="4">
        <v>58</v>
      </c>
      <c r="P31" s="4">
        <v>2</v>
      </c>
      <c r="Q31" s="4">
        <v>404</v>
      </c>
      <c r="R31" s="4" t="s">
        <v>2</v>
      </c>
      <c r="S31" s="4" t="s">
        <v>31</v>
      </c>
      <c r="T31" s="6">
        <f t="shared" si="3"/>
        <v>58.381502890173408</v>
      </c>
    </row>
    <row r="32" spans="1:20" x14ac:dyDescent="0.25">
      <c r="A32" s="4" t="s">
        <v>95</v>
      </c>
      <c r="B32" s="4" t="s">
        <v>4</v>
      </c>
      <c r="C32" s="4" t="s">
        <v>33</v>
      </c>
      <c r="D32" s="5">
        <v>41777</v>
      </c>
      <c r="E32" s="4" t="s">
        <v>20</v>
      </c>
      <c r="F32" s="5">
        <v>42261</v>
      </c>
      <c r="G32" s="4">
        <v>608</v>
      </c>
      <c r="H32" s="4">
        <v>395</v>
      </c>
      <c r="I32" s="4">
        <v>1012</v>
      </c>
      <c r="J32" s="6">
        <f t="shared" si="0"/>
        <v>10.222222222222221</v>
      </c>
      <c r="K32" s="6">
        <f t="shared" si="1"/>
        <v>4.751173708920188</v>
      </c>
      <c r="L32" s="6">
        <f t="shared" si="2"/>
        <v>2.1515151515151514</v>
      </c>
      <c r="M32" s="4">
        <v>27</v>
      </c>
      <c r="N32" s="4">
        <v>4</v>
      </c>
      <c r="O32" s="4">
        <v>59</v>
      </c>
      <c r="P32" s="4">
        <v>1</v>
      </c>
      <c r="Q32" s="4">
        <v>359</v>
      </c>
      <c r="R32" s="4" t="s">
        <v>2</v>
      </c>
      <c r="S32" s="4" t="s">
        <v>5</v>
      </c>
      <c r="T32" s="6">
        <f t="shared" si="3"/>
        <v>59.046052631578952</v>
      </c>
    </row>
    <row r="33" spans="1:20" x14ac:dyDescent="0.25">
      <c r="A33" s="4" t="s">
        <v>96</v>
      </c>
      <c r="B33" s="4" t="s">
        <v>1</v>
      </c>
      <c r="C33" s="4" t="s">
        <v>97</v>
      </c>
      <c r="D33" s="5">
        <v>41766</v>
      </c>
      <c r="E33" s="4" t="s">
        <v>21</v>
      </c>
      <c r="F33" s="5">
        <v>42261</v>
      </c>
      <c r="G33" s="4">
        <v>676</v>
      </c>
      <c r="H33" s="4">
        <v>403</v>
      </c>
      <c r="I33" s="4">
        <v>1333</v>
      </c>
      <c r="J33" s="6">
        <f t="shared" si="0"/>
        <v>13.464646464646465</v>
      </c>
      <c r="K33" s="6">
        <f t="shared" si="1"/>
        <v>4.8827838827838823</v>
      </c>
      <c r="L33" s="6">
        <f t="shared" si="2"/>
        <v>2.7575757575757578</v>
      </c>
      <c r="M33" s="4">
        <v>32</v>
      </c>
      <c r="N33" s="4">
        <v>3</v>
      </c>
      <c r="O33" s="4">
        <v>57</v>
      </c>
      <c r="P33" s="4">
        <v>2</v>
      </c>
      <c r="Q33" s="4">
        <v>393</v>
      </c>
      <c r="R33" s="4" t="s">
        <v>13</v>
      </c>
      <c r="S33" s="4" t="s">
        <v>3</v>
      </c>
      <c r="T33" s="6">
        <f t="shared" si="3"/>
        <v>58.136094674556219</v>
      </c>
    </row>
    <row r="34" spans="1:20" x14ac:dyDescent="0.25">
      <c r="K3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Intake 18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Conroy</cp:lastModifiedBy>
  <dcterms:created xsi:type="dcterms:W3CDTF">2016-01-27T12:20:21Z</dcterms:created>
  <dcterms:modified xsi:type="dcterms:W3CDTF">2016-01-27T15:17:32Z</dcterms:modified>
</cp:coreProperties>
</file>