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80" windowWidth="14355" windowHeight="2325"/>
  </bookViews>
  <sheets>
    <sheet name="Intake 17" sheetId="3" r:id="rId1"/>
  </sheets>
  <calcPr calcId="145621"/>
</workbook>
</file>

<file path=xl/calcChain.xml><?xml version="1.0" encoding="utf-8"?>
<calcChain xmlns="http://schemas.openxmlformats.org/spreadsheetml/2006/main">
  <c r="J4" i="3" l="1"/>
  <c r="J5" i="3"/>
  <c r="K5" i="3" s="1"/>
  <c r="J6" i="3"/>
  <c r="J7" i="3"/>
  <c r="J8" i="3"/>
  <c r="J9" i="3"/>
  <c r="K9" i="3" s="1"/>
  <c r="J10" i="3"/>
  <c r="J11" i="3"/>
  <c r="J12" i="3"/>
  <c r="J13" i="3"/>
  <c r="K13" i="3" s="1"/>
  <c r="J14" i="3"/>
  <c r="J15" i="3"/>
  <c r="J16" i="3"/>
  <c r="J17" i="3"/>
  <c r="K17" i="3" s="1"/>
  <c r="J18" i="3"/>
  <c r="J19" i="3"/>
  <c r="J20" i="3"/>
  <c r="J21" i="3"/>
  <c r="K21" i="3" s="1"/>
  <c r="J22" i="3"/>
  <c r="J23" i="3"/>
  <c r="J24" i="3"/>
  <c r="J25" i="3"/>
  <c r="K25" i="3" s="1"/>
  <c r="J26" i="3"/>
  <c r="J27" i="3"/>
  <c r="J28" i="3"/>
  <c r="J29" i="3"/>
  <c r="K29" i="3" s="1"/>
  <c r="J30" i="3"/>
  <c r="J31" i="3"/>
  <c r="J32" i="3"/>
  <c r="J33" i="3"/>
  <c r="K33" i="3" s="1"/>
  <c r="J34" i="3"/>
  <c r="J35" i="3"/>
  <c r="J36" i="3"/>
  <c r="J37" i="3"/>
  <c r="K37" i="3" s="1"/>
  <c r="J38" i="3"/>
  <c r="J39" i="3"/>
  <c r="J40" i="3"/>
  <c r="J41" i="3"/>
  <c r="K41" i="3" s="1"/>
  <c r="J42" i="3"/>
  <c r="J43" i="3"/>
  <c r="J44" i="3"/>
  <c r="J45" i="3"/>
  <c r="K45" i="3" s="1"/>
  <c r="J46" i="3"/>
  <c r="J47" i="3"/>
  <c r="J48" i="3"/>
  <c r="J49" i="3"/>
  <c r="K49" i="3" s="1"/>
  <c r="J50" i="3"/>
  <c r="J51" i="3"/>
  <c r="J52" i="3"/>
  <c r="J53" i="3"/>
  <c r="K53" i="3" s="1"/>
  <c r="J54" i="3"/>
  <c r="J55" i="3"/>
  <c r="J56" i="3"/>
  <c r="J57" i="3"/>
  <c r="K57" i="3" s="1"/>
  <c r="J58" i="3"/>
  <c r="J59" i="3"/>
  <c r="J60" i="3"/>
  <c r="J61" i="3"/>
  <c r="K61" i="3" s="1"/>
  <c r="J62" i="3"/>
  <c r="J63" i="3"/>
  <c r="J64" i="3"/>
  <c r="J65" i="3"/>
  <c r="K65" i="3" s="1"/>
  <c r="J66" i="3"/>
  <c r="J67" i="3"/>
  <c r="J68" i="3"/>
  <c r="J69" i="3"/>
  <c r="J70" i="3"/>
  <c r="K70" i="3" s="1"/>
  <c r="J71" i="3"/>
  <c r="J72" i="3"/>
  <c r="J73" i="3"/>
  <c r="J74" i="3"/>
  <c r="K74" i="3" s="1"/>
  <c r="J75" i="3"/>
  <c r="J76" i="3"/>
  <c r="J77" i="3"/>
  <c r="J78" i="3"/>
  <c r="K78" i="3" s="1"/>
  <c r="J79" i="3"/>
  <c r="J80" i="3"/>
  <c r="J81" i="3"/>
  <c r="J82" i="3"/>
  <c r="K82" i="3" s="1"/>
  <c r="J83" i="3"/>
  <c r="J84" i="3"/>
  <c r="J85" i="3"/>
  <c r="J86" i="3"/>
  <c r="K86" i="3" s="1"/>
  <c r="J87" i="3"/>
  <c r="J88" i="3"/>
  <c r="J89" i="3"/>
  <c r="J90" i="3"/>
  <c r="K90" i="3" s="1"/>
  <c r="J91" i="3"/>
  <c r="J92" i="3"/>
  <c r="J93" i="3"/>
  <c r="J94" i="3"/>
  <c r="K94" i="3" s="1"/>
  <c r="J95" i="3"/>
  <c r="J96" i="3"/>
  <c r="J97" i="3"/>
  <c r="J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3" i="3"/>
  <c r="K4" i="3"/>
  <c r="K6" i="3"/>
  <c r="K7" i="3"/>
  <c r="K8" i="3"/>
  <c r="K10" i="3"/>
  <c r="K11" i="3"/>
  <c r="K12" i="3"/>
  <c r="K14" i="3"/>
  <c r="K15" i="3"/>
  <c r="K16" i="3"/>
  <c r="K18" i="3"/>
  <c r="K19" i="3"/>
  <c r="K20" i="3"/>
  <c r="K22" i="3"/>
  <c r="K23" i="3"/>
  <c r="K24" i="3"/>
  <c r="K26" i="3"/>
  <c r="K27" i="3"/>
  <c r="K28" i="3"/>
  <c r="K30" i="3"/>
  <c r="K31" i="3"/>
  <c r="K32" i="3"/>
  <c r="K34" i="3"/>
  <c r="K35" i="3"/>
  <c r="K36" i="3"/>
  <c r="K38" i="3"/>
  <c r="K39" i="3"/>
  <c r="K40" i="3"/>
  <c r="K42" i="3"/>
  <c r="K43" i="3"/>
  <c r="K44" i="3"/>
  <c r="K46" i="3"/>
  <c r="K47" i="3"/>
  <c r="K48" i="3"/>
  <c r="K50" i="3"/>
  <c r="K51" i="3"/>
  <c r="K52" i="3"/>
  <c r="K54" i="3"/>
  <c r="K55" i="3"/>
  <c r="K56" i="3"/>
  <c r="K58" i="3"/>
  <c r="K59" i="3"/>
  <c r="K60" i="3"/>
  <c r="K62" i="3"/>
  <c r="K63" i="3"/>
  <c r="K64" i="3"/>
  <c r="K66" i="3"/>
  <c r="K67" i="3"/>
  <c r="K69" i="3"/>
  <c r="K71" i="3"/>
  <c r="K72" i="3"/>
  <c r="K73" i="3"/>
  <c r="K75" i="3"/>
  <c r="K76" i="3"/>
  <c r="K77" i="3"/>
  <c r="K79" i="3"/>
  <c r="K80" i="3"/>
  <c r="K81" i="3"/>
  <c r="K83" i="3"/>
  <c r="K84" i="3"/>
  <c r="K85" i="3"/>
  <c r="K87" i="3"/>
  <c r="K88" i="3"/>
  <c r="K89" i="3"/>
  <c r="K91" i="3"/>
  <c r="K92" i="3"/>
  <c r="K93" i="3"/>
  <c r="K95" i="3"/>
  <c r="K96" i="3"/>
  <c r="K97" i="3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3" i="3"/>
  <c r="K68" i="3" l="1"/>
  <c r="K3" i="3"/>
</calcChain>
</file>

<file path=xl/sharedStrings.xml><?xml version="1.0" encoding="utf-8"?>
<sst xmlns="http://schemas.openxmlformats.org/spreadsheetml/2006/main" count="605" uniqueCount="266">
  <si>
    <t>SIRE</t>
  </si>
  <si>
    <t>BB</t>
  </si>
  <si>
    <t>VDV</t>
  </si>
  <si>
    <t>U+</t>
  </si>
  <si>
    <t>3=</t>
  </si>
  <si>
    <t>LM</t>
  </si>
  <si>
    <t>3+</t>
  </si>
  <si>
    <t>3-</t>
  </si>
  <si>
    <t>U-</t>
  </si>
  <si>
    <t>SI</t>
  </si>
  <si>
    <t>2=</t>
  </si>
  <si>
    <t>CH</t>
  </si>
  <si>
    <t>U=</t>
  </si>
  <si>
    <t>2+</t>
  </si>
  <si>
    <t>E-</t>
  </si>
  <si>
    <t>HO (21.88%), CH (50%), LM (21.88%), UN (6.25%)</t>
  </si>
  <si>
    <t>FSZ</t>
  </si>
  <si>
    <t>KJB</t>
  </si>
  <si>
    <t>HO (6.25%), BB (6.25%), LM (75%), SI (12.5%)</t>
  </si>
  <si>
    <t>ADX</t>
  </si>
  <si>
    <t>R+</t>
  </si>
  <si>
    <t>HO (9.38%), BB (50%), LM (25%), SI (12.5%), UN (3.13%)</t>
  </si>
  <si>
    <t>E=</t>
  </si>
  <si>
    <t>PT</t>
  </si>
  <si>
    <t>LZF</t>
  </si>
  <si>
    <t>SEV</t>
  </si>
  <si>
    <t>TUT</t>
  </si>
  <si>
    <t>HCA</t>
  </si>
  <si>
    <t>EFZ</t>
  </si>
  <si>
    <t>HO (12.5%), CH (25%), LM (62.5%)</t>
  </si>
  <si>
    <t>FWO</t>
  </si>
  <si>
    <t>HO (12.5%), BB (50%), LM (37.5%)</t>
  </si>
  <si>
    <t>AA</t>
  </si>
  <si>
    <t>4-</t>
  </si>
  <si>
    <t>LGL</t>
  </si>
  <si>
    <t>CH (21.88%), LM (75%), UN (3.13%)</t>
  </si>
  <si>
    <t>VMP</t>
  </si>
  <si>
    <t>4=</t>
  </si>
  <si>
    <t>APZ</t>
  </si>
  <si>
    <t>QCD</t>
  </si>
  <si>
    <t>LWS</t>
  </si>
  <si>
    <t>IE261141221159</t>
  </si>
  <si>
    <t>CH (12.5%), LM (75%), SI (12.5%)</t>
  </si>
  <si>
    <t>IE221064530755</t>
  </si>
  <si>
    <t>IE261141251186</t>
  </si>
  <si>
    <t>BB (50%), CH (12.5%), SI (34.38%), UN (3.13%)</t>
  </si>
  <si>
    <t>IE371366270164</t>
  </si>
  <si>
    <t>IE261141261187</t>
  </si>
  <si>
    <t>HO (6.25%), LM (25%), SI (68.75%)</t>
  </si>
  <si>
    <t>IE261107250247</t>
  </si>
  <si>
    <t>IE331451850965</t>
  </si>
  <si>
    <t>SP</t>
  </si>
  <si>
    <t>HO (3.13%), LM (34.38%), SI (12.5%), SP (50%)</t>
  </si>
  <si>
    <t>S804</t>
  </si>
  <si>
    <t>IE261141251203</t>
  </si>
  <si>
    <t>CH (6.25%), LM (75%), SI (15.63%), UN (3.13%)</t>
  </si>
  <si>
    <t>IE201299070818</t>
  </si>
  <si>
    <t>HO (21.88%), CH (50%), AA (25%), UN (3.13%)</t>
  </si>
  <si>
    <t>IE321512640076</t>
  </si>
  <si>
    <t>IE201299040823</t>
  </si>
  <si>
    <t>HO (25%), CH (50%), AA (25%)</t>
  </si>
  <si>
    <t>IE261141261170</t>
  </si>
  <si>
    <t>BB (25%), CH (6.25%), LM (50%), SI (15.63%), UN (3.13%)</t>
  </si>
  <si>
    <t>IE241673170625</t>
  </si>
  <si>
    <t>HO (21.88%), BB (21.88%), SI (50%), UN (6.25%)</t>
  </si>
  <si>
    <t>IS4</t>
  </si>
  <si>
    <t>IE331451820954</t>
  </si>
  <si>
    <t>HO (9.38%), CH (75%), LM (12.5%), UN (3.13%)</t>
  </si>
  <si>
    <t>FYB</t>
  </si>
  <si>
    <t>IE331451870959</t>
  </si>
  <si>
    <t>HO (6.25%), BA (6.25%), CH (25%), LM (50%), SI (12.5%)</t>
  </si>
  <si>
    <t>IE261141281197</t>
  </si>
  <si>
    <t>IE331451840931</t>
  </si>
  <si>
    <t>HO (6.25%), LM (56.25%), SI (12.5%), PT (25%)</t>
  </si>
  <si>
    <t>IE261141291198</t>
  </si>
  <si>
    <t>BB (50%), CH (6.25%), LM (43.75%)</t>
  </si>
  <si>
    <t>IE261141221200</t>
  </si>
  <si>
    <t>HO (6.25%), BB (50%), LM (25%), SI (18.75%)</t>
  </si>
  <si>
    <t>IE201299020821</t>
  </si>
  <si>
    <t>HO (12.5%), CH (50%), LM (25%), AA (12.5%)</t>
  </si>
  <si>
    <t>IE201299020838</t>
  </si>
  <si>
    <t>IE261141261154</t>
  </si>
  <si>
    <t>BB (75%), CH (12.5%), SI (6.25%), UN (6.25%)</t>
  </si>
  <si>
    <t>IE261141211158</t>
  </si>
  <si>
    <t>LM (75%), SI (18.75%), UN (6.25%)</t>
  </si>
  <si>
    <t>IE261141251178</t>
  </si>
  <si>
    <t>BB (6.25%), CH (12.5%), SI (81.25%)</t>
  </si>
  <si>
    <t>IE201299050808</t>
  </si>
  <si>
    <t>HO (9.38%), FR (15.63%), CH (50%), LM (25%)</t>
  </si>
  <si>
    <t>IE261141231192</t>
  </si>
  <si>
    <t>IE201299010829</t>
  </si>
  <si>
    <t>HO (9.38%), FR (6.25%), CH (62.5%), LM (21.88%)</t>
  </si>
  <si>
    <t>IE201299040831</t>
  </si>
  <si>
    <t>HO (21.88%), FR (3.13%), CH (50%), AA (25%)</t>
  </si>
  <si>
    <t>IE201299080810</t>
  </si>
  <si>
    <t>HO (21.88%), BB (25%), CH (50%), UN (3.13%)</t>
  </si>
  <si>
    <t>IE261141241193</t>
  </si>
  <si>
    <t>BB (25%), SI (71.88%), UN (3.13%)</t>
  </si>
  <si>
    <t>IE261141271196</t>
  </si>
  <si>
    <t>CH (12.5%), LM (25%), SI (62.5%)</t>
  </si>
  <si>
    <t>IE341454790277</t>
  </si>
  <si>
    <t>HO (3.13%), BA (6.25%), CH (28.13%), LM (43.75%), MA (3.13%), PI (3.13%), SA (6.25%), UN (6.25%)</t>
  </si>
  <si>
    <t>ULH</t>
  </si>
  <si>
    <t>IE261141231201</t>
  </si>
  <si>
    <t>BB (50%), CH (21.88%), SI (18.75%), UN (9.38%)</t>
  </si>
  <si>
    <t>IE331451840972</t>
  </si>
  <si>
    <t>HO (6.25%), BB (50%), CH (25%), LM (18.75%)</t>
  </si>
  <si>
    <t>IE261141291157</t>
  </si>
  <si>
    <t>BB (59.38%), CH (34.38%), UN (6.25%)</t>
  </si>
  <si>
    <t>IE261141271188</t>
  </si>
  <si>
    <t>LM (25%), SI (71.88%), UN (3.13%)</t>
  </si>
  <si>
    <t>IE261141281189</t>
  </si>
  <si>
    <t>HO (6.25%), BB (6.25%), CH (12.5%), SI (75%)</t>
  </si>
  <si>
    <t>IE201299070834</t>
  </si>
  <si>
    <t>IE331451870983</t>
  </si>
  <si>
    <t>HO (3.13%), BA (3.13%), CH (28.13%), LM (40.63%), MA (3.13%), PI (3.13%), SI (12.5%), UN (6.25%)</t>
  </si>
  <si>
    <t>IE261141221183</t>
  </si>
  <si>
    <t>CH (37.5%), SI (59.38%), UN (3.13%)</t>
  </si>
  <si>
    <t>IE261141231184</t>
  </si>
  <si>
    <t>HO (9.38%), SI (87.5%), UN (3.13%)</t>
  </si>
  <si>
    <t>IE331451830963</t>
  </si>
  <si>
    <t>BB (50%), LM (25%), AA (25%)</t>
  </si>
  <si>
    <t>IE261141241202</t>
  </si>
  <si>
    <t>IE201299060833</t>
  </si>
  <si>
    <t>IE261141211166</t>
  </si>
  <si>
    <t>IE261141291149</t>
  </si>
  <si>
    <t>IE261141221150</t>
  </si>
  <si>
    <t>BB (3.13%), CH (6.25%), LM (75%), SI (15.63%)</t>
  </si>
  <si>
    <t>IE261141271155</t>
  </si>
  <si>
    <t>BB (71.88%), SI (25%), UN (3.13%)</t>
  </si>
  <si>
    <t>IE201299030806</t>
  </si>
  <si>
    <t>IE331451850932</t>
  </si>
  <si>
    <t>BA (25%), BB (50%), HE (9.38%), SI (12.5%), UN (3.13%)</t>
  </si>
  <si>
    <t>IE201299060817</t>
  </si>
  <si>
    <t>HO (25%), LM (50%), AA (25%)</t>
  </si>
  <si>
    <t>OLI</t>
  </si>
  <si>
    <t>IE331451820962</t>
  </si>
  <si>
    <t>IE341073210934</t>
  </si>
  <si>
    <t>BB (50%), HE (31.25%), UN (18.75%)</t>
  </si>
  <si>
    <t>IE261044540858</t>
  </si>
  <si>
    <t>HO (9.38%), FR (12.5%), LM (50%), MO (25%), UN (3.13%)</t>
  </si>
  <si>
    <t>IE331451850949</t>
  </si>
  <si>
    <t>CH (50%), PI (25%), SI (21.88%), UN (3.13%)</t>
  </si>
  <si>
    <t>IE341073230936</t>
  </si>
  <si>
    <t>CH (50%), SA (12.5%), SI (6.25%), AA (25%), UN (6.25%)</t>
  </si>
  <si>
    <t>OSI</t>
  </si>
  <si>
    <t>IE341073260922</t>
  </si>
  <si>
    <t>HO (21.88%), FR (3.13%), BB (50%), LM (21.88%), UN (3.13%)</t>
  </si>
  <si>
    <t>RFC</t>
  </si>
  <si>
    <t>IE341073220927</t>
  </si>
  <si>
    <t>IE261141271171</t>
  </si>
  <si>
    <t>BB (25%), CH (6.25%), LM (50%), SI (18.75%)</t>
  </si>
  <si>
    <t>IE341073250938</t>
  </si>
  <si>
    <t>HO (18.75%), FR (6.25%), BB (50%), AA (25%)</t>
  </si>
  <si>
    <t>IE341073250946</t>
  </si>
  <si>
    <t>HO (12.5%), BB (50%), LM (25%), SI (6.25%), UN (6.25%)</t>
  </si>
  <si>
    <t>IE341454740280</t>
  </si>
  <si>
    <t>CH (62.5%), HE (3.13%), LM (31.25%), UN (3.13%)</t>
  </si>
  <si>
    <t>IE331451810945</t>
  </si>
  <si>
    <t>HO (9.38%), FR (3.13%), CH (25%), HE (3.13%), LM (50%), AA (9.38%)</t>
  </si>
  <si>
    <t>FTH</t>
  </si>
  <si>
    <t>IE261054810471</t>
  </si>
  <si>
    <t>SA (25%), SH (21.88%), PT (50%), UN (3.13%)</t>
  </si>
  <si>
    <t>CBQ</t>
  </si>
  <si>
    <t>IE331451840948</t>
  </si>
  <si>
    <t>HO (9.38%), CH (50%), LM (12.5%), SI (25%), UN (3.13%)</t>
  </si>
  <si>
    <t>IE281302750772</t>
  </si>
  <si>
    <t>HO (12.5%), CH (75%), HE (12.5%)</t>
  </si>
  <si>
    <t>MZT</t>
  </si>
  <si>
    <t>IE281302730754</t>
  </si>
  <si>
    <t>IE341073210942</t>
  </si>
  <si>
    <t>HO (6.25%), LM (18.75%), SI (25%), AA (50%)</t>
  </si>
  <si>
    <t>ZLT</t>
  </si>
  <si>
    <t>IE261044560892</t>
  </si>
  <si>
    <t>HO (9.38%), FR (3.13%), LM (75%), SI (12.5%)</t>
  </si>
  <si>
    <t>IE341073250921</t>
  </si>
  <si>
    <t>HO (12.5%), BB (50%), LM (25%), SI (12.5%)</t>
  </si>
  <si>
    <t>IE341073240937</t>
  </si>
  <si>
    <t>HO (9.38%), LM (62.5%), SI (25%), UN (3.13%)</t>
  </si>
  <si>
    <t>IE281302790751</t>
  </si>
  <si>
    <t>CH (50%), HE (6.25%), LM (15.63%), SI (25%), UN (3.13%)</t>
  </si>
  <si>
    <t>IE341073260930</t>
  </si>
  <si>
    <t>CH (75%), JE (25%)</t>
  </si>
  <si>
    <t>FGG</t>
  </si>
  <si>
    <t>IE331451830947</t>
  </si>
  <si>
    <t>IE281302770758</t>
  </si>
  <si>
    <t>HO (21.88%), CH (50%), SI (21.88%), UN (6.25%)</t>
  </si>
  <si>
    <t>IE281302730770</t>
  </si>
  <si>
    <t>HO (12.5%), BB (50%), SI (12.5%), AA (21.88%), UN (3.13%)</t>
  </si>
  <si>
    <t>RWM</t>
  </si>
  <si>
    <t>IE261044560884</t>
  </si>
  <si>
    <t>HO (6.25%), LM (75%), MO (12.5%), UN (6.25%)</t>
  </si>
  <si>
    <t>IE331451810937</t>
  </si>
  <si>
    <t>HO (6.25%), CH (50%), LM (18.75%), SI (25%)</t>
  </si>
  <si>
    <t>IE331451870950</t>
  </si>
  <si>
    <t>IE261044550859</t>
  </si>
  <si>
    <t>HO (3.13%), FR (18.75%), LM (25%), SI (50%), UN (3.13%)</t>
  </si>
  <si>
    <t>IE331451810929</t>
  </si>
  <si>
    <t>BB (50%), LM (12.5%), SI (37.5%)</t>
  </si>
  <si>
    <t>IE341454780276</t>
  </si>
  <si>
    <t>IE261141281180</t>
  </si>
  <si>
    <t>BB (50%), SI (43.75%), UN (6.25%)</t>
  </si>
  <si>
    <t>IE341073260947</t>
  </si>
  <si>
    <t>IE341073270948</t>
  </si>
  <si>
    <t>BB (50%), LM (50%)</t>
  </si>
  <si>
    <t>IE331451830955</t>
  </si>
  <si>
    <t>CH (25%), LM (62.5%), SI (12.5%)</t>
  </si>
  <si>
    <t>IE331451870942</t>
  </si>
  <si>
    <t>CH (50%), HE (3.13%), LM (6.25%), SI (25%), AA (12.5%), UN (3.13%)</t>
  </si>
  <si>
    <t>IE261044520864</t>
  </si>
  <si>
    <t>HO (12.5%), LM (75%), AA (12.5%)</t>
  </si>
  <si>
    <t>IE341073270931</t>
  </si>
  <si>
    <t>HO (9.38%), LM (34.38%), SI (50%), UN (6.25%)</t>
  </si>
  <si>
    <t>DGV</t>
  </si>
  <si>
    <t>IE331451890960</t>
  </si>
  <si>
    <t>HO (6.25%), BA (12.5%), LM (56.25%), PT (25%)</t>
  </si>
  <si>
    <t>IE261054840466</t>
  </si>
  <si>
    <t>BA (25%), SA (12.5%), SH (6.25%), SI (6.25%), PT (50%)</t>
  </si>
  <si>
    <t>IE331451840980</t>
  </si>
  <si>
    <t>HO (21.88%), BA (3.13%), CH (28.13%), LM (18.75%), MA (3.13%), PI (3.13%), UN (21.88%)</t>
  </si>
  <si>
    <t>IE331451830930</t>
  </si>
  <si>
    <t>IE331451840956</t>
  </si>
  <si>
    <t>CH (50%), LM (25%), PI (12.5%), SI (12.5%)</t>
  </si>
  <si>
    <t>IE341073290925</t>
  </si>
  <si>
    <t>HO (12.5%), LM (25%), SI (56.25%), UN (6.25%)</t>
  </si>
  <si>
    <t>IE331451860958</t>
  </si>
  <si>
    <t>CH (50%), SI (6.25%), AA (28.13%), PT (12.5%), UN (3.13%)</t>
  </si>
  <si>
    <t>IE261054870477</t>
  </si>
  <si>
    <t>HO (21.88%), FR (3.13%), SI (50%), AA (25%)</t>
  </si>
  <si>
    <t>IE261054810463</t>
  </si>
  <si>
    <t>SH (21.88%), SI (75%), UN (3.13%)</t>
  </si>
  <si>
    <t>IE341073240945</t>
  </si>
  <si>
    <t>HO (21.88%), FR (3.13%), BB (50%), AA (21.88%), UN (3.13%)</t>
  </si>
  <si>
    <t>BBQ</t>
  </si>
  <si>
    <t xml:space="preserve">Slaughter </t>
  </si>
  <si>
    <t xml:space="preserve">Final </t>
  </si>
  <si>
    <t xml:space="preserve">Initial </t>
  </si>
  <si>
    <t>Total  feed</t>
  </si>
  <si>
    <t>Dry matter</t>
  </si>
  <si>
    <t xml:space="preserve">Feed conversion </t>
  </si>
  <si>
    <t xml:space="preserve">Average daily </t>
  </si>
  <si>
    <t xml:space="preserve">Scrotal </t>
  </si>
  <si>
    <t xml:space="preserve">Pre-slaughter </t>
  </si>
  <si>
    <t xml:space="preserve">Pre-slaughter scanned </t>
  </si>
  <si>
    <t>Pre-slaughter intramuscular</t>
  </si>
  <si>
    <t xml:space="preserve">Carcass </t>
  </si>
  <si>
    <t xml:space="preserve">Carcass conformation </t>
  </si>
  <si>
    <t xml:space="preserve">Carcass fat </t>
  </si>
  <si>
    <t xml:space="preserve">Kill-out </t>
  </si>
  <si>
    <t>TAG</t>
  </si>
  <si>
    <t>MAIN BREED</t>
  </si>
  <si>
    <t>Breakdown by breed</t>
  </si>
  <si>
    <t>Date of birth</t>
  </si>
  <si>
    <t>date</t>
  </si>
  <si>
    <t>liveweight (kg)</t>
  </si>
  <si>
    <t>consumed (kg)</t>
  </si>
  <si>
    <t xml:space="preserve"> intake (kg/day)</t>
  </si>
  <si>
    <t>efficiency (dmi/adg)</t>
  </si>
  <si>
    <t>gain (kg)</t>
  </si>
  <si>
    <t>circumference (cm)</t>
  </si>
  <si>
    <t>scanned fat depth (mm)</t>
  </si>
  <si>
    <t>muscle depth (mm)</t>
  </si>
  <si>
    <t xml:space="preserve"> fat depth</t>
  </si>
  <si>
    <t>weight (kg)</t>
  </si>
  <si>
    <t>score (15 point scale)</t>
  </si>
  <si>
    <t>rate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</si>
</sst>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tabSelected="1" topLeftCell="D1" workbookViewId="0">
      <selection activeCell="K98" sqref="K98"/>
    </sheetView>
  </sheetViews>
  <sheetFormatPr defaultRowHeight="15" x14ac:dyDescent="0.25"/>
  <cols>
    <col min="1" max="1" width="14.7109375" style="4" bestFit="1" customWidth="1"/>
    <col min="2" max="2" width="12.140625" style="4" bestFit="1" customWidth="1"/>
    <col min="3" max="3" width="88.5703125" style="4" bestFit="1" customWidth="1"/>
    <col min="4" max="4" width="12.140625" style="4" bestFit="1" customWidth="1"/>
    <col min="5" max="5" width="14.7109375" style="4" bestFit="1" customWidth="1"/>
    <col min="6" max="6" width="10.7109375" style="4" bestFit="1" customWidth="1"/>
    <col min="7" max="8" width="14.42578125" style="4" bestFit="1" customWidth="1"/>
    <col min="9" max="9" width="14.140625" style="4" bestFit="1" customWidth="1"/>
    <col min="10" max="10" width="15" style="4" bestFit="1" customWidth="1"/>
    <col min="11" max="11" width="19.28515625" style="4" bestFit="1" customWidth="1"/>
    <col min="12" max="12" width="13.5703125" style="4" bestFit="1" customWidth="1"/>
    <col min="13" max="13" width="18.42578125" style="4" bestFit="1" customWidth="1"/>
    <col min="14" max="14" width="22.5703125" style="4" bestFit="1" customWidth="1"/>
    <col min="15" max="15" width="21.5703125" style="4" bestFit="1" customWidth="1"/>
    <col min="16" max="16" width="26.140625" style="4" bestFit="1" customWidth="1"/>
    <col min="17" max="17" width="11" style="4" bestFit="1" customWidth="1"/>
    <col min="18" max="18" width="20.5703125" style="4" bestFit="1" customWidth="1"/>
    <col min="19" max="19" width="19.85546875" style="4" bestFit="1" customWidth="1"/>
    <col min="20" max="20" width="8" style="4" bestFit="1" customWidth="1"/>
    <col min="21" max="16384" width="9.140625" style="4"/>
  </cols>
  <sheetData>
    <row r="1" spans="1:20" s="3" customFormat="1" ht="18" customHeight="1" x14ac:dyDescent="0.25">
      <c r="A1" s="1"/>
      <c r="B1" s="1"/>
      <c r="C1" s="1"/>
      <c r="D1" s="1"/>
      <c r="E1" s="1"/>
      <c r="F1" s="1" t="s">
        <v>234</v>
      </c>
      <c r="G1" s="1" t="s">
        <v>235</v>
      </c>
      <c r="H1" s="1" t="s">
        <v>236</v>
      </c>
      <c r="I1" s="1" t="s">
        <v>237</v>
      </c>
      <c r="J1" s="1" t="s">
        <v>238</v>
      </c>
      <c r="K1" s="1" t="s">
        <v>239</v>
      </c>
      <c r="L1" s="1" t="s">
        <v>240</v>
      </c>
      <c r="M1" s="1" t="s">
        <v>241</v>
      </c>
      <c r="N1" s="1" t="s">
        <v>242</v>
      </c>
      <c r="O1" s="1" t="s">
        <v>243</v>
      </c>
      <c r="P1" s="1" t="s">
        <v>244</v>
      </c>
      <c r="Q1" s="1" t="s">
        <v>245</v>
      </c>
      <c r="R1" s="1" t="s">
        <v>246</v>
      </c>
      <c r="S1" s="1" t="s">
        <v>247</v>
      </c>
      <c r="T1" s="1" t="s">
        <v>248</v>
      </c>
    </row>
    <row r="2" spans="1:20" s="3" customFormat="1" ht="18" customHeight="1" x14ac:dyDescent="0.25">
      <c r="A2" s="1" t="s">
        <v>249</v>
      </c>
      <c r="B2" s="2" t="s">
        <v>250</v>
      </c>
      <c r="C2" s="1" t="s">
        <v>251</v>
      </c>
      <c r="D2" s="1" t="s">
        <v>252</v>
      </c>
      <c r="E2" s="2" t="s">
        <v>0</v>
      </c>
      <c r="F2" s="1" t="s">
        <v>253</v>
      </c>
      <c r="G2" s="1" t="s">
        <v>254</v>
      </c>
      <c r="H2" s="1" t="s">
        <v>254</v>
      </c>
      <c r="I2" s="1" t="s">
        <v>255</v>
      </c>
      <c r="J2" s="1" t="s">
        <v>256</v>
      </c>
      <c r="K2" s="1" t="s">
        <v>257</v>
      </c>
      <c r="L2" s="1" t="s">
        <v>258</v>
      </c>
      <c r="M2" s="1" t="s">
        <v>259</v>
      </c>
      <c r="N2" s="1" t="s">
        <v>260</v>
      </c>
      <c r="O2" s="1" t="s">
        <v>261</v>
      </c>
      <c r="P2" s="1" t="s">
        <v>262</v>
      </c>
      <c r="Q2" s="1" t="s">
        <v>263</v>
      </c>
      <c r="R2" s="1" t="s">
        <v>264</v>
      </c>
      <c r="S2" s="1" t="s">
        <v>264</v>
      </c>
      <c r="T2" s="1" t="s">
        <v>265</v>
      </c>
    </row>
    <row r="3" spans="1:20" x14ac:dyDescent="0.25">
      <c r="A3" s="4" t="s">
        <v>223</v>
      </c>
      <c r="B3" s="4" t="s">
        <v>9</v>
      </c>
      <c r="C3" s="4" t="s">
        <v>224</v>
      </c>
      <c r="D3" s="5">
        <v>41675</v>
      </c>
      <c r="E3" s="4" t="s">
        <v>40</v>
      </c>
      <c r="F3" s="5">
        <v>42184</v>
      </c>
      <c r="G3" s="4">
        <v>638</v>
      </c>
      <c r="H3" s="4">
        <v>474</v>
      </c>
      <c r="I3" s="4">
        <v>1174</v>
      </c>
      <c r="J3" s="6">
        <f>I3/95</f>
        <v>12.357894736842105</v>
      </c>
      <c r="K3" s="7">
        <f>(J3/L3)</f>
        <v>7.1585365853658534</v>
      </c>
      <c r="L3" s="7">
        <f>(G3-H3)/95</f>
        <v>1.7263157894736842</v>
      </c>
      <c r="M3" s="4">
        <v>34</v>
      </c>
      <c r="N3" s="4">
        <v>3</v>
      </c>
      <c r="O3" s="4">
        <v>70</v>
      </c>
      <c r="P3" s="4">
        <v>4</v>
      </c>
      <c r="Q3" s="4">
        <v>402</v>
      </c>
      <c r="R3" s="4" t="s">
        <v>3</v>
      </c>
      <c r="S3" s="4" t="s">
        <v>33</v>
      </c>
      <c r="T3" s="6">
        <f>(Q3/G3)*100</f>
        <v>63.009404388714728</v>
      </c>
    </row>
    <row r="4" spans="1:20" x14ac:dyDescent="0.25">
      <c r="A4" s="4" t="s">
        <v>41</v>
      </c>
      <c r="B4" s="4" t="s">
        <v>5</v>
      </c>
      <c r="C4" s="4" t="s">
        <v>42</v>
      </c>
      <c r="D4" s="5">
        <v>41677</v>
      </c>
      <c r="E4" s="4" t="s">
        <v>43</v>
      </c>
      <c r="F4" s="5">
        <v>42191</v>
      </c>
      <c r="G4" s="4">
        <v>712</v>
      </c>
      <c r="H4" s="4">
        <v>534</v>
      </c>
      <c r="I4" s="4">
        <v>1037</v>
      </c>
      <c r="J4" s="6">
        <f t="shared" ref="J4:J67" si="0">I4/95</f>
        <v>10.91578947368421</v>
      </c>
      <c r="K4" s="7">
        <f t="shared" ref="K4:K67" si="1">(J4/L4)</f>
        <v>5.8258426966292136</v>
      </c>
      <c r="L4" s="7">
        <f t="shared" ref="L4:L67" si="2">(G4-H4)/95</f>
        <v>1.8736842105263158</v>
      </c>
      <c r="M4" s="4">
        <v>33</v>
      </c>
      <c r="N4" s="4">
        <v>2.5</v>
      </c>
      <c r="O4" s="4">
        <v>72</v>
      </c>
      <c r="P4" s="4">
        <v>3</v>
      </c>
      <c r="Q4" s="4">
        <v>453</v>
      </c>
      <c r="R4" s="4" t="s">
        <v>3</v>
      </c>
      <c r="S4" s="4" t="s">
        <v>4</v>
      </c>
      <c r="T4" s="6">
        <f t="shared" ref="T4:T67" si="3">(Q4/G4)*100</f>
        <v>63.623595505617978</v>
      </c>
    </row>
    <row r="5" spans="1:20" x14ac:dyDescent="0.25">
      <c r="A5" s="4" t="s">
        <v>211</v>
      </c>
      <c r="B5" s="4" t="s">
        <v>9</v>
      </c>
      <c r="C5" s="4" t="s">
        <v>212</v>
      </c>
      <c r="D5" s="5">
        <v>41680</v>
      </c>
      <c r="E5" s="4" t="s">
        <v>213</v>
      </c>
      <c r="F5" s="5">
        <v>42184</v>
      </c>
      <c r="G5" s="4">
        <v>692</v>
      </c>
      <c r="H5" s="4">
        <v>485</v>
      </c>
      <c r="I5" s="4">
        <v>1123</v>
      </c>
      <c r="J5" s="6">
        <f t="shared" si="0"/>
        <v>11.821052631578947</v>
      </c>
      <c r="K5" s="7">
        <f t="shared" si="1"/>
        <v>5.42512077294686</v>
      </c>
      <c r="L5" s="7">
        <f t="shared" si="2"/>
        <v>2.1789473684210527</v>
      </c>
      <c r="M5" s="4">
        <v>30</v>
      </c>
      <c r="N5" s="4">
        <v>2</v>
      </c>
      <c r="O5" s="4">
        <v>69</v>
      </c>
      <c r="P5" s="4">
        <v>1</v>
      </c>
      <c r="Q5" s="4">
        <v>415</v>
      </c>
      <c r="R5" s="4" t="s">
        <v>3</v>
      </c>
      <c r="S5" s="4" t="s">
        <v>7</v>
      </c>
      <c r="T5" s="6">
        <f t="shared" si="3"/>
        <v>59.971098265895947</v>
      </c>
    </row>
    <row r="6" spans="1:20" x14ac:dyDescent="0.25">
      <c r="A6" s="4" t="s">
        <v>192</v>
      </c>
      <c r="B6" s="4" t="s">
        <v>11</v>
      </c>
      <c r="C6" s="4" t="s">
        <v>193</v>
      </c>
      <c r="D6" s="5">
        <v>41705</v>
      </c>
      <c r="E6" s="4" t="s">
        <v>30</v>
      </c>
      <c r="F6" s="5">
        <v>42184</v>
      </c>
      <c r="G6" s="4">
        <v>732</v>
      </c>
      <c r="H6" s="4">
        <v>492</v>
      </c>
      <c r="I6" s="4">
        <v>1131</v>
      </c>
      <c r="J6" s="6">
        <f t="shared" si="0"/>
        <v>11.905263157894737</v>
      </c>
      <c r="K6" s="7">
        <f t="shared" si="1"/>
        <v>4.7125000000000004</v>
      </c>
      <c r="L6" s="7">
        <f t="shared" si="2"/>
        <v>2.5263157894736841</v>
      </c>
      <c r="M6" s="4">
        <v>32</v>
      </c>
      <c r="N6" s="4">
        <v>1.5</v>
      </c>
      <c r="O6" s="4">
        <v>66</v>
      </c>
      <c r="P6" s="4">
        <v>1</v>
      </c>
      <c r="Q6" s="4">
        <v>440</v>
      </c>
      <c r="R6" s="4" t="s">
        <v>14</v>
      </c>
      <c r="S6" s="4" t="s">
        <v>4</v>
      </c>
      <c r="T6" s="6">
        <f t="shared" si="3"/>
        <v>60.10928961748634</v>
      </c>
    </row>
    <row r="7" spans="1:20" x14ac:dyDescent="0.25">
      <c r="A7" s="4" t="s">
        <v>141</v>
      </c>
      <c r="B7" s="4" t="s">
        <v>11</v>
      </c>
      <c r="C7" s="4" t="s">
        <v>142</v>
      </c>
      <c r="D7" s="5">
        <v>41715</v>
      </c>
      <c r="E7" s="4" t="s">
        <v>16</v>
      </c>
      <c r="F7" s="5">
        <v>42184</v>
      </c>
      <c r="G7" s="4">
        <v>668</v>
      </c>
      <c r="H7" s="4">
        <v>478</v>
      </c>
      <c r="I7" s="4">
        <v>1010</v>
      </c>
      <c r="J7" s="6">
        <f t="shared" si="0"/>
        <v>10.631578947368421</v>
      </c>
      <c r="K7" s="7">
        <f t="shared" si="1"/>
        <v>5.3157894736842106</v>
      </c>
      <c r="L7" s="7">
        <f t="shared" si="2"/>
        <v>2</v>
      </c>
      <c r="M7" s="4">
        <v>34</v>
      </c>
      <c r="N7" s="4">
        <v>2.5</v>
      </c>
      <c r="O7" s="4">
        <v>66</v>
      </c>
      <c r="P7" s="4">
        <v>1</v>
      </c>
      <c r="Q7" s="4">
        <v>407</v>
      </c>
      <c r="R7" s="4" t="s">
        <v>3</v>
      </c>
      <c r="S7" s="4" t="s">
        <v>10</v>
      </c>
      <c r="T7" s="6">
        <f t="shared" si="3"/>
        <v>60.928143712574844</v>
      </c>
    </row>
    <row r="8" spans="1:20" x14ac:dyDescent="0.25">
      <c r="A8" s="4" t="s">
        <v>197</v>
      </c>
      <c r="B8" s="4" t="s">
        <v>1</v>
      </c>
      <c r="C8" s="4" t="s">
        <v>198</v>
      </c>
      <c r="D8" s="5">
        <v>41694</v>
      </c>
      <c r="E8" s="4" t="s">
        <v>36</v>
      </c>
      <c r="F8" s="5">
        <v>42184</v>
      </c>
      <c r="G8" s="4">
        <v>648</v>
      </c>
      <c r="H8" s="4">
        <v>479</v>
      </c>
      <c r="I8" s="4">
        <v>958</v>
      </c>
      <c r="J8" s="6">
        <f t="shared" si="0"/>
        <v>10.08421052631579</v>
      </c>
      <c r="K8" s="7">
        <f t="shared" si="1"/>
        <v>5.668639053254438</v>
      </c>
      <c r="L8" s="7">
        <f t="shared" si="2"/>
        <v>1.7789473684210526</v>
      </c>
      <c r="M8" s="4">
        <v>33</v>
      </c>
      <c r="N8" s="4">
        <v>2</v>
      </c>
      <c r="O8" s="4">
        <v>74</v>
      </c>
      <c r="P8" s="4">
        <v>3</v>
      </c>
      <c r="Q8" s="4">
        <v>414</v>
      </c>
      <c r="R8" s="4" t="s">
        <v>14</v>
      </c>
      <c r="S8" s="4" t="s">
        <v>7</v>
      </c>
      <c r="T8" s="6">
        <f t="shared" si="3"/>
        <v>63.888888888888886</v>
      </c>
    </row>
    <row r="9" spans="1:20" x14ac:dyDescent="0.25">
      <c r="A9" s="4" t="s">
        <v>221</v>
      </c>
      <c r="B9" s="4" t="s">
        <v>11</v>
      </c>
      <c r="C9" s="4" t="s">
        <v>222</v>
      </c>
      <c r="D9" s="5">
        <v>41720</v>
      </c>
      <c r="E9" s="4" t="s">
        <v>24</v>
      </c>
      <c r="F9" s="5">
        <v>42184</v>
      </c>
      <c r="G9" s="4">
        <v>680</v>
      </c>
      <c r="H9" s="4">
        <v>470</v>
      </c>
      <c r="I9" s="4">
        <v>1086</v>
      </c>
      <c r="J9" s="6">
        <f t="shared" si="0"/>
        <v>11.43157894736842</v>
      </c>
      <c r="K9" s="7">
        <f t="shared" si="1"/>
        <v>5.1714285714285708</v>
      </c>
      <c r="L9" s="7">
        <f t="shared" si="2"/>
        <v>2.2105263157894739</v>
      </c>
      <c r="M9" s="4">
        <v>28</v>
      </c>
      <c r="N9" s="4">
        <v>2</v>
      </c>
      <c r="O9" s="4">
        <v>70</v>
      </c>
      <c r="P9" s="4">
        <v>1</v>
      </c>
      <c r="Q9" s="4">
        <v>426</v>
      </c>
      <c r="R9" s="4" t="s">
        <v>3</v>
      </c>
      <c r="S9" s="4" t="s">
        <v>7</v>
      </c>
      <c r="T9" s="6">
        <f t="shared" si="3"/>
        <v>62.647058823529413</v>
      </c>
    </row>
    <row r="10" spans="1:20" x14ac:dyDescent="0.25">
      <c r="A10" s="4" t="s">
        <v>225</v>
      </c>
      <c r="B10" s="4" t="s">
        <v>11</v>
      </c>
      <c r="C10" s="4" t="s">
        <v>226</v>
      </c>
      <c r="D10" s="5">
        <v>41721</v>
      </c>
      <c r="E10" s="4" t="s">
        <v>16</v>
      </c>
      <c r="F10" s="5">
        <v>42184</v>
      </c>
      <c r="G10" s="4">
        <v>758</v>
      </c>
      <c r="H10" s="4">
        <v>502</v>
      </c>
      <c r="I10" s="4">
        <v>1140</v>
      </c>
      <c r="J10" s="6">
        <f t="shared" si="0"/>
        <v>12</v>
      </c>
      <c r="K10" s="7">
        <f t="shared" si="1"/>
        <v>4.453125</v>
      </c>
      <c r="L10" s="7">
        <f t="shared" si="2"/>
        <v>2.6947368421052631</v>
      </c>
      <c r="M10" s="4">
        <v>31</v>
      </c>
      <c r="N10" s="4">
        <v>2</v>
      </c>
      <c r="O10" s="4">
        <v>72</v>
      </c>
      <c r="P10" s="4">
        <v>1</v>
      </c>
      <c r="Q10" s="4">
        <v>445</v>
      </c>
      <c r="R10" s="4" t="s">
        <v>3</v>
      </c>
      <c r="S10" s="4" t="s">
        <v>7</v>
      </c>
      <c r="T10" s="6">
        <f t="shared" si="3"/>
        <v>58.707124010554089</v>
      </c>
    </row>
    <row r="11" spans="1:20" x14ac:dyDescent="0.25">
      <c r="A11" s="4" t="s">
        <v>200</v>
      </c>
      <c r="B11" s="4" t="s">
        <v>1</v>
      </c>
      <c r="C11" s="4" t="s">
        <v>201</v>
      </c>
      <c r="D11" s="5">
        <v>41701</v>
      </c>
      <c r="E11" s="4" t="s">
        <v>46</v>
      </c>
      <c r="F11" s="5">
        <v>42184</v>
      </c>
      <c r="G11" s="4">
        <v>742</v>
      </c>
      <c r="H11" s="4">
        <v>560</v>
      </c>
      <c r="I11" s="4">
        <v>1114</v>
      </c>
      <c r="J11" s="6">
        <f t="shared" si="0"/>
        <v>11.726315789473684</v>
      </c>
      <c r="K11" s="7">
        <f t="shared" si="1"/>
        <v>6.1208791208791213</v>
      </c>
      <c r="L11" s="7">
        <f t="shared" si="2"/>
        <v>1.9157894736842105</v>
      </c>
      <c r="M11" s="4">
        <v>33</v>
      </c>
      <c r="N11" s="4">
        <v>2</v>
      </c>
      <c r="O11" s="4">
        <v>68</v>
      </c>
      <c r="P11" s="4">
        <v>2</v>
      </c>
      <c r="Q11" s="4">
        <v>456</v>
      </c>
      <c r="R11" s="4" t="s">
        <v>3</v>
      </c>
      <c r="S11" s="4" t="s">
        <v>13</v>
      </c>
      <c r="T11" s="6">
        <f t="shared" si="3"/>
        <v>61.45552560646901</v>
      </c>
    </row>
    <row r="12" spans="1:20" x14ac:dyDescent="0.25">
      <c r="A12" s="4" t="s">
        <v>44</v>
      </c>
      <c r="B12" s="4" t="s">
        <v>1</v>
      </c>
      <c r="C12" s="4" t="s">
        <v>45</v>
      </c>
      <c r="D12" s="5">
        <v>41705</v>
      </c>
      <c r="E12" s="4" t="s">
        <v>46</v>
      </c>
      <c r="F12" s="5">
        <v>42191</v>
      </c>
      <c r="G12" s="4">
        <v>716</v>
      </c>
      <c r="H12" s="4">
        <v>499</v>
      </c>
      <c r="I12" s="4">
        <v>1095</v>
      </c>
      <c r="J12" s="6">
        <f t="shared" si="0"/>
        <v>11.526315789473685</v>
      </c>
      <c r="K12" s="7">
        <f t="shared" si="1"/>
        <v>5.0460829493087562</v>
      </c>
      <c r="L12" s="7">
        <f t="shared" si="2"/>
        <v>2.2842105263157895</v>
      </c>
      <c r="M12" s="4">
        <v>34</v>
      </c>
      <c r="N12" s="4">
        <v>2.5</v>
      </c>
      <c r="O12" s="4">
        <v>71</v>
      </c>
      <c r="P12" s="4">
        <v>2</v>
      </c>
      <c r="Q12" s="4">
        <v>423</v>
      </c>
      <c r="R12" s="4" t="s">
        <v>3</v>
      </c>
      <c r="S12" s="4" t="s">
        <v>4</v>
      </c>
      <c r="T12" s="6">
        <f t="shared" si="3"/>
        <v>59.078212290502798</v>
      </c>
    </row>
    <row r="13" spans="1:20" x14ac:dyDescent="0.25">
      <c r="A13" s="4" t="s">
        <v>47</v>
      </c>
      <c r="B13" s="4" t="s">
        <v>9</v>
      </c>
      <c r="C13" s="4" t="s">
        <v>48</v>
      </c>
      <c r="D13" s="5">
        <v>41708</v>
      </c>
      <c r="E13" s="4" t="s">
        <v>49</v>
      </c>
      <c r="F13" s="5">
        <v>42191</v>
      </c>
      <c r="G13" s="4">
        <v>724</v>
      </c>
      <c r="H13" s="4">
        <v>516</v>
      </c>
      <c r="I13" s="4">
        <v>1144</v>
      </c>
      <c r="J13" s="6">
        <f t="shared" si="0"/>
        <v>12.042105263157895</v>
      </c>
      <c r="K13" s="7">
        <f t="shared" si="1"/>
        <v>5.5</v>
      </c>
      <c r="L13" s="7">
        <f t="shared" si="2"/>
        <v>2.1894736842105265</v>
      </c>
      <c r="M13" s="4">
        <v>32</v>
      </c>
      <c r="N13" s="4">
        <v>2</v>
      </c>
      <c r="O13" s="4">
        <v>68</v>
      </c>
      <c r="P13" s="4">
        <v>4</v>
      </c>
      <c r="Q13" s="4">
        <v>421</v>
      </c>
      <c r="R13" s="4" t="s">
        <v>3</v>
      </c>
      <c r="S13" s="4" t="s">
        <v>7</v>
      </c>
      <c r="T13" s="6">
        <f t="shared" si="3"/>
        <v>58.149171270718234</v>
      </c>
    </row>
    <row r="14" spans="1:20" x14ac:dyDescent="0.25">
      <c r="A14" s="4" t="s">
        <v>50</v>
      </c>
      <c r="B14" s="4" t="s">
        <v>51</v>
      </c>
      <c r="C14" s="4" t="s">
        <v>52</v>
      </c>
      <c r="D14" s="5">
        <v>41729</v>
      </c>
      <c r="E14" s="4" t="s">
        <v>53</v>
      </c>
      <c r="F14" s="5">
        <v>42191</v>
      </c>
      <c r="G14" s="4">
        <v>678</v>
      </c>
      <c r="H14" s="4">
        <v>439</v>
      </c>
      <c r="I14" s="4">
        <v>1053</v>
      </c>
      <c r="J14" s="6">
        <f t="shared" si="0"/>
        <v>11.08421052631579</v>
      </c>
      <c r="K14" s="7">
        <f t="shared" si="1"/>
        <v>4.4058577405857742</v>
      </c>
      <c r="L14" s="7">
        <f t="shared" si="2"/>
        <v>2.5157894736842104</v>
      </c>
      <c r="M14" s="4">
        <v>29</v>
      </c>
      <c r="N14" s="4">
        <v>2</v>
      </c>
      <c r="O14" s="4">
        <v>64</v>
      </c>
      <c r="P14" s="4">
        <v>2</v>
      </c>
      <c r="Q14" s="4">
        <v>379</v>
      </c>
      <c r="R14" s="4" t="s">
        <v>12</v>
      </c>
      <c r="S14" s="4" t="s">
        <v>4</v>
      </c>
      <c r="T14" s="6">
        <f t="shared" si="3"/>
        <v>55.899705014749266</v>
      </c>
    </row>
    <row r="15" spans="1:20" x14ac:dyDescent="0.25">
      <c r="A15" s="4" t="s">
        <v>54</v>
      </c>
      <c r="B15" s="4" t="s">
        <v>5</v>
      </c>
      <c r="C15" s="4" t="s">
        <v>55</v>
      </c>
      <c r="D15" s="5">
        <v>41728</v>
      </c>
      <c r="E15" s="4" t="s">
        <v>43</v>
      </c>
      <c r="F15" s="5">
        <v>42191</v>
      </c>
      <c r="G15" s="4">
        <v>598</v>
      </c>
      <c r="H15" s="4">
        <v>379</v>
      </c>
      <c r="I15" s="4">
        <v>976</v>
      </c>
      <c r="J15" s="6">
        <f t="shared" si="0"/>
        <v>10.273684210526316</v>
      </c>
      <c r="K15" s="7">
        <f t="shared" si="1"/>
        <v>4.4566210045662098</v>
      </c>
      <c r="L15" s="7">
        <f t="shared" si="2"/>
        <v>2.3052631578947369</v>
      </c>
      <c r="M15" s="4">
        <v>30</v>
      </c>
      <c r="N15" s="4">
        <v>1.5</v>
      </c>
      <c r="O15" s="4">
        <v>57</v>
      </c>
      <c r="P15" s="4">
        <v>1</v>
      </c>
      <c r="Q15" s="4">
        <v>371</v>
      </c>
      <c r="R15" s="4" t="s">
        <v>3</v>
      </c>
      <c r="S15" s="4" t="s">
        <v>7</v>
      </c>
      <c r="T15" s="6">
        <f t="shared" si="3"/>
        <v>62.040133779264217</v>
      </c>
    </row>
    <row r="16" spans="1:20" x14ac:dyDescent="0.25">
      <c r="A16" s="4" t="s">
        <v>56</v>
      </c>
      <c r="B16" s="4" t="s">
        <v>11</v>
      </c>
      <c r="C16" s="4" t="s">
        <v>57</v>
      </c>
      <c r="D16" s="5">
        <v>41726</v>
      </c>
      <c r="E16" s="4" t="s">
        <v>58</v>
      </c>
      <c r="F16" s="5">
        <v>42191</v>
      </c>
      <c r="G16" s="4">
        <v>726</v>
      </c>
      <c r="H16" s="4">
        <v>482</v>
      </c>
      <c r="I16" s="4">
        <v>1166</v>
      </c>
      <c r="J16" s="6">
        <f t="shared" si="0"/>
        <v>12.273684210526316</v>
      </c>
      <c r="K16" s="7">
        <f t="shared" si="1"/>
        <v>4.778688524590164</v>
      </c>
      <c r="L16" s="7">
        <f t="shared" si="2"/>
        <v>2.5684210526315789</v>
      </c>
      <c r="M16" s="4">
        <v>29</v>
      </c>
      <c r="N16" s="4">
        <v>2.5</v>
      </c>
      <c r="O16" s="4">
        <v>66</v>
      </c>
      <c r="P16" s="4">
        <v>1</v>
      </c>
      <c r="Q16" s="4">
        <v>429</v>
      </c>
      <c r="R16" s="4" t="s">
        <v>12</v>
      </c>
      <c r="S16" s="4" t="s">
        <v>7</v>
      </c>
      <c r="T16" s="6">
        <f t="shared" si="3"/>
        <v>59.090909090909093</v>
      </c>
    </row>
    <row r="17" spans="1:20" x14ac:dyDescent="0.25">
      <c r="A17" s="4" t="s">
        <v>59</v>
      </c>
      <c r="B17" s="4" t="s">
        <v>11</v>
      </c>
      <c r="C17" s="4" t="s">
        <v>60</v>
      </c>
      <c r="D17" s="5">
        <v>41727</v>
      </c>
      <c r="E17" s="4" t="s">
        <v>58</v>
      </c>
      <c r="F17" s="5">
        <v>42191</v>
      </c>
      <c r="G17" s="4">
        <v>726</v>
      </c>
      <c r="H17" s="4">
        <v>478</v>
      </c>
      <c r="I17" s="4">
        <v>1199</v>
      </c>
      <c r="J17" s="6">
        <f t="shared" si="0"/>
        <v>12.621052631578948</v>
      </c>
      <c r="K17" s="7">
        <f t="shared" si="1"/>
        <v>4.834677419354839</v>
      </c>
      <c r="L17" s="7">
        <f t="shared" si="2"/>
        <v>2.6105263157894738</v>
      </c>
      <c r="M17" s="4">
        <v>31</v>
      </c>
      <c r="N17" s="4">
        <v>2</v>
      </c>
      <c r="O17" s="4">
        <v>60</v>
      </c>
      <c r="P17" s="4">
        <v>3</v>
      </c>
      <c r="Q17" s="4">
        <v>420</v>
      </c>
      <c r="R17" s="4" t="s">
        <v>12</v>
      </c>
      <c r="S17" s="4" t="s">
        <v>33</v>
      </c>
      <c r="T17" s="6">
        <f t="shared" si="3"/>
        <v>57.851239669421481</v>
      </c>
    </row>
    <row r="18" spans="1:20" x14ac:dyDescent="0.25">
      <c r="A18" s="4" t="s">
        <v>173</v>
      </c>
      <c r="B18" s="4" t="s">
        <v>5</v>
      </c>
      <c r="C18" s="4" t="s">
        <v>174</v>
      </c>
      <c r="D18" s="5">
        <v>41755</v>
      </c>
      <c r="E18" s="4" t="s">
        <v>19</v>
      </c>
      <c r="F18" s="5">
        <v>42184</v>
      </c>
      <c r="G18" s="4">
        <v>580</v>
      </c>
      <c r="H18" s="4">
        <v>393</v>
      </c>
      <c r="I18" s="4">
        <v>894</v>
      </c>
      <c r="J18" s="6">
        <f t="shared" si="0"/>
        <v>9.4105263157894736</v>
      </c>
      <c r="K18" s="7">
        <f t="shared" si="1"/>
        <v>4.7807486631016047</v>
      </c>
      <c r="L18" s="7">
        <f t="shared" si="2"/>
        <v>1.9684210526315788</v>
      </c>
      <c r="M18" s="4">
        <v>29</v>
      </c>
      <c r="N18" s="4">
        <v>2</v>
      </c>
      <c r="O18" s="4">
        <v>70</v>
      </c>
      <c r="P18" s="4">
        <v>2</v>
      </c>
      <c r="Q18" s="4">
        <v>348</v>
      </c>
      <c r="R18" s="4" t="s">
        <v>12</v>
      </c>
      <c r="S18" s="4" t="s">
        <v>4</v>
      </c>
      <c r="T18" s="6">
        <f t="shared" si="3"/>
        <v>60</v>
      </c>
    </row>
    <row r="19" spans="1:20" x14ac:dyDescent="0.25">
      <c r="A19" s="4" t="s">
        <v>137</v>
      </c>
      <c r="B19" s="4" t="s">
        <v>1</v>
      </c>
      <c r="C19" s="4" t="s">
        <v>138</v>
      </c>
      <c r="D19" s="5">
        <v>41684</v>
      </c>
      <c r="E19" s="4" t="s">
        <v>36</v>
      </c>
      <c r="F19" s="5">
        <v>42184</v>
      </c>
      <c r="G19" s="4">
        <v>688</v>
      </c>
      <c r="H19" s="4">
        <v>453</v>
      </c>
      <c r="I19" s="4">
        <v>1211</v>
      </c>
      <c r="J19" s="6">
        <f t="shared" si="0"/>
        <v>12.747368421052631</v>
      </c>
      <c r="K19" s="7">
        <f t="shared" si="1"/>
        <v>5.1531914893617019</v>
      </c>
      <c r="L19" s="7">
        <f t="shared" si="2"/>
        <v>2.4736842105263159</v>
      </c>
      <c r="M19" s="4">
        <v>31</v>
      </c>
      <c r="N19" s="4">
        <v>2</v>
      </c>
      <c r="O19" s="4">
        <v>57</v>
      </c>
      <c r="P19" s="4">
        <v>1</v>
      </c>
      <c r="Q19" s="4">
        <v>391</v>
      </c>
      <c r="R19" s="4" t="s">
        <v>12</v>
      </c>
      <c r="S19" s="4" t="s">
        <v>33</v>
      </c>
      <c r="T19" s="6">
        <f t="shared" si="3"/>
        <v>56.831395348837212</v>
      </c>
    </row>
    <row r="20" spans="1:20" x14ac:dyDescent="0.25">
      <c r="A20" s="4" t="s">
        <v>143</v>
      </c>
      <c r="B20" s="4" t="s">
        <v>11</v>
      </c>
      <c r="C20" s="4" t="s">
        <v>144</v>
      </c>
      <c r="D20" s="5">
        <v>41689</v>
      </c>
      <c r="E20" s="4" t="s">
        <v>145</v>
      </c>
      <c r="F20" s="5">
        <v>42184</v>
      </c>
      <c r="G20" s="4">
        <v>746</v>
      </c>
      <c r="H20" s="4">
        <v>500</v>
      </c>
      <c r="I20" s="4">
        <v>1072</v>
      </c>
      <c r="J20" s="6">
        <f t="shared" si="0"/>
        <v>11.284210526315789</v>
      </c>
      <c r="K20" s="7">
        <f t="shared" si="1"/>
        <v>4.3577235772357721</v>
      </c>
      <c r="L20" s="7">
        <f t="shared" si="2"/>
        <v>2.5894736842105264</v>
      </c>
      <c r="M20" s="4">
        <v>29</v>
      </c>
      <c r="N20" s="4">
        <v>1</v>
      </c>
      <c r="O20" s="4">
        <v>65</v>
      </c>
      <c r="P20" s="4">
        <v>3</v>
      </c>
      <c r="Q20" s="4">
        <v>420</v>
      </c>
      <c r="R20" s="4" t="s">
        <v>12</v>
      </c>
      <c r="S20" s="4" t="s">
        <v>6</v>
      </c>
      <c r="T20" s="6">
        <f t="shared" si="3"/>
        <v>56.300268096514749</v>
      </c>
    </row>
    <row r="21" spans="1:20" x14ac:dyDescent="0.25">
      <c r="A21" s="4" t="s">
        <v>61</v>
      </c>
      <c r="B21" s="4" t="s">
        <v>5</v>
      </c>
      <c r="C21" s="4" t="s">
        <v>62</v>
      </c>
      <c r="D21" s="5">
        <v>41683</v>
      </c>
      <c r="E21" s="4" t="s">
        <v>43</v>
      </c>
      <c r="F21" s="5">
        <v>42191</v>
      </c>
      <c r="G21" s="4">
        <v>648</v>
      </c>
      <c r="H21" s="4">
        <v>465</v>
      </c>
      <c r="I21" s="4">
        <v>1118</v>
      </c>
      <c r="J21" s="6">
        <f t="shared" si="0"/>
        <v>11.768421052631579</v>
      </c>
      <c r="K21" s="7">
        <f t="shared" si="1"/>
        <v>6.1092896174863389</v>
      </c>
      <c r="L21" s="7">
        <f t="shared" si="2"/>
        <v>1.9263157894736842</v>
      </c>
      <c r="M21" s="4">
        <v>30</v>
      </c>
      <c r="N21" s="4">
        <v>2.5</v>
      </c>
      <c r="O21" s="4">
        <v>73</v>
      </c>
      <c r="P21" s="4">
        <v>1</v>
      </c>
      <c r="Q21" s="4">
        <v>384</v>
      </c>
      <c r="R21" s="4" t="s">
        <v>12</v>
      </c>
      <c r="S21" s="4" t="s">
        <v>4</v>
      </c>
      <c r="T21" s="6">
        <f t="shared" si="3"/>
        <v>59.259259259259252</v>
      </c>
    </row>
    <row r="22" spans="1:20" x14ac:dyDescent="0.25">
      <c r="A22" s="4" t="s">
        <v>63</v>
      </c>
      <c r="B22" s="4" t="s">
        <v>9</v>
      </c>
      <c r="C22" s="4" t="s">
        <v>64</v>
      </c>
      <c r="D22" s="5">
        <v>41705</v>
      </c>
      <c r="E22" s="4" t="s">
        <v>65</v>
      </c>
      <c r="F22" s="5">
        <v>42191</v>
      </c>
      <c r="G22" s="4">
        <v>732</v>
      </c>
      <c r="H22" s="4">
        <v>558</v>
      </c>
      <c r="I22" s="4">
        <v>1143</v>
      </c>
      <c r="J22" s="6">
        <f t="shared" si="0"/>
        <v>12.031578947368422</v>
      </c>
      <c r="K22" s="7">
        <f t="shared" si="1"/>
        <v>6.5689655172413799</v>
      </c>
      <c r="L22" s="7">
        <f t="shared" si="2"/>
        <v>1.831578947368421</v>
      </c>
      <c r="M22" s="4">
        <v>35</v>
      </c>
      <c r="N22" s="4">
        <v>2.5</v>
      </c>
      <c r="O22" s="4">
        <v>61</v>
      </c>
      <c r="P22" s="4">
        <v>2</v>
      </c>
      <c r="Q22" s="4">
        <v>427</v>
      </c>
      <c r="R22" s="4" t="s">
        <v>12</v>
      </c>
      <c r="S22" s="4" t="s">
        <v>6</v>
      </c>
      <c r="T22" s="6">
        <f t="shared" si="3"/>
        <v>58.333333333333336</v>
      </c>
    </row>
    <row r="23" spans="1:20" x14ac:dyDescent="0.25">
      <c r="A23" s="4" t="s">
        <v>170</v>
      </c>
      <c r="B23" s="4" t="s">
        <v>32</v>
      </c>
      <c r="C23" s="4" t="s">
        <v>171</v>
      </c>
      <c r="D23" s="5">
        <v>41709</v>
      </c>
      <c r="E23" s="4" t="s">
        <v>172</v>
      </c>
      <c r="F23" s="5">
        <v>42184</v>
      </c>
      <c r="G23" s="4">
        <v>606</v>
      </c>
      <c r="H23" s="4">
        <v>429</v>
      </c>
      <c r="I23" s="4">
        <v>1052</v>
      </c>
      <c r="J23" s="6">
        <f t="shared" si="0"/>
        <v>11.073684210526316</v>
      </c>
      <c r="K23" s="7">
        <f t="shared" si="1"/>
        <v>5.9435028248587578</v>
      </c>
      <c r="L23" s="7">
        <f t="shared" si="2"/>
        <v>1.8631578947368421</v>
      </c>
      <c r="M23" s="4">
        <v>36</v>
      </c>
      <c r="N23" s="4">
        <v>3</v>
      </c>
      <c r="O23" s="4">
        <v>60</v>
      </c>
      <c r="P23" s="4">
        <v>3</v>
      </c>
      <c r="Q23" s="4">
        <v>356</v>
      </c>
      <c r="R23" s="4" t="s">
        <v>3</v>
      </c>
      <c r="S23" s="4" t="s">
        <v>33</v>
      </c>
      <c r="T23" s="6">
        <f t="shared" si="3"/>
        <v>58.745874587458744</v>
      </c>
    </row>
    <row r="24" spans="1:20" x14ac:dyDescent="0.25">
      <c r="A24" s="4" t="s">
        <v>66</v>
      </c>
      <c r="B24" s="4" t="s">
        <v>11</v>
      </c>
      <c r="C24" s="4" t="s">
        <v>67</v>
      </c>
      <c r="D24" s="5">
        <v>41719</v>
      </c>
      <c r="E24" s="4" t="s">
        <v>68</v>
      </c>
      <c r="F24" s="5">
        <v>42191</v>
      </c>
      <c r="G24" s="4">
        <v>620</v>
      </c>
      <c r="H24" s="4">
        <v>422</v>
      </c>
      <c r="I24" s="4">
        <v>1131</v>
      </c>
      <c r="J24" s="6">
        <f t="shared" si="0"/>
        <v>11.905263157894737</v>
      </c>
      <c r="K24" s="7">
        <f t="shared" si="1"/>
        <v>5.7121212121212128</v>
      </c>
      <c r="L24" s="7">
        <f t="shared" si="2"/>
        <v>2.0842105263157893</v>
      </c>
      <c r="M24" s="4">
        <v>34</v>
      </c>
      <c r="N24" s="4">
        <v>2.5</v>
      </c>
      <c r="O24" s="4">
        <v>59</v>
      </c>
      <c r="P24" s="4">
        <v>4</v>
      </c>
      <c r="Q24" s="4">
        <v>353</v>
      </c>
      <c r="R24" s="4" t="s">
        <v>12</v>
      </c>
      <c r="S24" s="4" t="s">
        <v>33</v>
      </c>
      <c r="T24" s="6">
        <f t="shared" si="3"/>
        <v>56.935483870967744</v>
      </c>
    </row>
    <row r="25" spans="1:20" x14ac:dyDescent="0.25">
      <c r="A25" s="4" t="s">
        <v>69</v>
      </c>
      <c r="B25" s="4" t="s">
        <v>5</v>
      </c>
      <c r="C25" s="4" t="s">
        <v>70</v>
      </c>
      <c r="D25" s="5">
        <v>41721</v>
      </c>
      <c r="E25" s="4" t="s">
        <v>17</v>
      </c>
      <c r="F25" s="5">
        <v>42191</v>
      </c>
      <c r="G25" s="4">
        <v>678</v>
      </c>
      <c r="H25" s="4">
        <v>460</v>
      </c>
      <c r="I25" s="4">
        <v>1119</v>
      </c>
      <c r="J25" s="6">
        <f t="shared" si="0"/>
        <v>11.778947368421052</v>
      </c>
      <c r="K25" s="7">
        <f t="shared" si="1"/>
        <v>5.1330275229357794</v>
      </c>
      <c r="L25" s="7">
        <f t="shared" si="2"/>
        <v>2.2947368421052632</v>
      </c>
      <c r="M25" s="4">
        <v>30</v>
      </c>
      <c r="N25" s="4">
        <v>3</v>
      </c>
      <c r="O25" s="4">
        <v>65</v>
      </c>
      <c r="P25" s="4">
        <v>2</v>
      </c>
      <c r="Q25" s="4">
        <v>391</v>
      </c>
      <c r="R25" s="4" t="s">
        <v>12</v>
      </c>
      <c r="S25" s="4" t="s">
        <v>37</v>
      </c>
      <c r="T25" s="6">
        <f t="shared" si="3"/>
        <v>57.669616519174042</v>
      </c>
    </row>
    <row r="26" spans="1:20" x14ac:dyDescent="0.25">
      <c r="A26" s="4" t="s">
        <v>164</v>
      </c>
      <c r="B26" s="4" t="s">
        <v>11</v>
      </c>
      <c r="C26" s="4" t="s">
        <v>165</v>
      </c>
      <c r="D26" s="5">
        <v>41714</v>
      </c>
      <c r="E26" s="4" t="s">
        <v>16</v>
      </c>
      <c r="F26" s="5">
        <v>42184</v>
      </c>
      <c r="G26" s="4">
        <v>686</v>
      </c>
      <c r="H26" s="4">
        <v>436</v>
      </c>
      <c r="I26" s="4">
        <v>1144</v>
      </c>
      <c r="J26" s="6">
        <f t="shared" si="0"/>
        <v>12.042105263157895</v>
      </c>
      <c r="K26" s="7">
        <f t="shared" si="1"/>
        <v>4.5759999999999996</v>
      </c>
      <c r="L26" s="7">
        <f t="shared" si="2"/>
        <v>2.6315789473684212</v>
      </c>
      <c r="M26" s="4">
        <v>30</v>
      </c>
      <c r="N26" s="4">
        <v>1.5</v>
      </c>
      <c r="O26" s="4">
        <v>62</v>
      </c>
      <c r="P26" s="4">
        <v>3</v>
      </c>
      <c r="Q26" s="4">
        <v>393</v>
      </c>
      <c r="R26" s="4" t="s">
        <v>12</v>
      </c>
      <c r="S26" s="4" t="s">
        <v>4</v>
      </c>
      <c r="T26" s="6">
        <f t="shared" si="3"/>
        <v>57.288629737609334</v>
      </c>
    </row>
    <row r="27" spans="1:20" x14ac:dyDescent="0.25">
      <c r="A27" s="4" t="s">
        <v>71</v>
      </c>
      <c r="B27" s="4" t="s">
        <v>1</v>
      </c>
      <c r="C27" s="4" t="s">
        <v>31</v>
      </c>
      <c r="D27" s="5">
        <v>41718</v>
      </c>
      <c r="E27" s="4" t="s">
        <v>46</v>
      </c>
      <c r="F27" s="5">
        <v>42191</v>
      </c>
      <c r="G27" s="4">
        <v>640</v>
      </c>
      <c r="H27" s="4">
        <v>446</v>
      </c>
      <c r="I27" s="4">
        <v>1016</v>
      </c>
      <c r="J27" s="6">
        <f t="shared" si="0"/>
        <v>10.694736842105263</v>
      </c>
      <c r="K27" s="7">
        <f t="shared" si="1"/>
        <v>5.2371134020618548</v>
      </c>
      <c r="L27" s="7">
        <f t="shared" si="2"/>
        <v>2.0421052631578949</v>
      </c>
      <c r="M27" s="4">
        <v>31</v>
      </c>
      <c r="N27" s="4">
        <v>2</v>
      </c>
      <c r="O27" s="4">
        <v>63</v>
      </c>
      <c r="P27" s="4">
        <v>1</v>
      </c>
      <c r="Q27" s="4">
        <v>398</v>
      </c>
      <c r="R27" s="4" t="s">
        <v>3</v>
      </c>
      <c r="S27" s="4" t="s">
        <v>10</v>
      </c>
      <c r="T27" s="6">
        <f t="shared" si="3"/>
        <v>62.187499999999993</v>
      </c>
    </row>
    <row r="28" spans="1:20" x14ac:dyDescent="0.25">
      <c r="A28" s="4" t="s">
        <v>220</v>
      </c>
      <c r="B28" s="4" t="s">
        <v>5</v>
      </c>
      <c r="C28" s="4" t="s">
        <v>73</v>
      </c>
      <c r="D28" s="5">
        <v>41699</v>
      </c>
      <c r="E28" s="4" t="s">
        <v>28</v>
      </c>
      <c r="F28" s="5">
        <v>42184</v>
      </c>
      <c r="G28" s="4">
        <v>598</v>
      </c>
      <c r="H28" s="4">
        <v>420</v>
      </c>
      <c r="I28" s="4">
        <v>973</v>
      </c>
      <c r="J28" s="6">
        <f t="shared" si="0"/>
        <v>10.242105263157894</v>
      </c>
      <c r="K28" s="7">
        <f t="shared" si="1"/>
        <v>5.4662921348314599</v>
      </c>
      <c r="L28" s="7">
        <f t="shared" si="2"/>
        <v>1.8736842105263158</v>
      </c>
      <c r="M28" s="4">
        <v>30</v>
      </c>
      <c r="N28" s="4">
        <v>1.5</v>
      </c>
      <c r="O28" s="4">
        <v>70</v>
      </c>
      <c r="P28" s="4">
        <v>4</v>
      </c>
      <c r="Q28" s="4">
        <v>377</v>
      </c>
      <c r="R28" s="4" t="s">
        <v>14</v>
      </c>
      <c r="S28" s="4" t="s">
        <v>13</v>
      </c>
      <c r="T28" s="6">
        <f t="shared" si="3"/>
        <v>63.04347826086957</v>
      </c>
    </row>
    <row r="29" spans="1:20" x14ac:dyDescent="0.25">
      <c r="A29" s="4" t="s">
        <v>72</v>
      </c>
      <c r="B29" s="4" t="s">
        <v>5</v>
      </c>
      <c r="C29" s="4" t="s">
        <v>73</v>
      </c>
      <c r="D29" s="5">
        <v>41699</v>
      </c>
      <c r="E29" s="4" t="s">
        <v>28</v>
      </c>
      <c r="F29" s="5">
        <v>42191</v>
      </c>
      <c r="G29" s="4">
        <v>640</v>
      </c>
      <c r="H29" s="4">
        <v>430</v>
      </c>
      <c r="I29" s="4">
        <v>1032</v>
      </c>
      <c r="J29" s="6">
        <f t="shared" si="0"/>
        <v>10.863157894736842</v>
      </c>
      <c r="K29" s="7">
        <f t="shared" si="1"/>
        <v>4.9142857142857137</v>
      </c>
      <c r="L29" s="7">
        <f t="shared" si="2"/>
        <v>2.2105263157894739</v>
      </c>
      <c r="M29" s="4">
        <v>33</v>
      </c>
      <c r="N29" s="4">
        <v>3</v>
      </c>
      <c r="O29" s="4">
        <v>63</v>
      </c>
      <c r="P29" s="4">
        <v>4</v>
      </c>
      <c r="Q29" s="4">
        <v>370</v>
      </c>
      <c r="R29" s="4" t="s">
        <v>3</v>
      </c>
      <c r="S29" s="4" t="s">
        <v>6</v>
      </c>
      <c r="T29" s="6">
        <f t="shared" si="3"/>
        <v>57.8125</v>
      </c>
    </row>
    <row r="30" spans="1:20" x14ac:dyDescent="0.25">
      <c r="A30" s="4" t="s">
        <v>74</v>
      </c>
      <c r="B30" s="4" t="s">
        <v>1</v>
      </c>
      <c r="C30" s="4" t="s">
        <v>75</v>
      </c>
      <c r="D30" s="5">
        <v>41721</v>
      </c>
      <c r="E30" s="4" t="s">
        <v>46</v>
      </c>
      <c r="F30" s="5">
        <v>42191</v>
      </c>
      <c r="G30" s="4">
        <v>796</v>
      </c>
      <c r="H30" s="4">
        <v>516</v>
      </c>
      <c r="I30" s="4">
        <v>1210</v>
      </c>
      <c r="J30" s="6">
        <f t="shared" si="0"/>
        <v>12.736842105263158</v>
      </c>
      <c r="K30" s="7">
        <f t="shared" si="1"/>
        <v>4.3214285714285712</v>
      </c>
      <c r="L30" s="7">
        <f t="shared" si="2"/>
        <v>2.9473684210526314</v>
      </c>
      <c r="M30" s="4">
        <v>28</v>
      </c>
      <c r="N30" s="4">
        <v>2.5</v>
      </c>
      <c r="O30" s="4">
        <v>66</v>
      </c>
      <c r="P30" s="4">
        <v>3</v>
      </c>
      <c r="Q30" s="4">
        <v>480</v>
      </c>
      <c r="R30" s="4" t="s">
        <v>3</v>
      </c>
      <c r="S30" s="4" t="s">
        <v>33</v>
      </c>
      <c r="T30" s="6">
        <f t="shared" si="3"/>
        <v>60.301507537688437</v>
      </c>
    </row>
    <row r="31" spans="1:20" x14ac:dyDescent="0.25">
      <c r="A31" s="4" t="s">
        <v>76</v>
      </c>
      <c r="B31" s="4" t="s">
        <v>1</v>
      </c>
      <c r="C31" s="4" t="s">
        <v>77</v>
      </c>
      <c r="D31" s="5">
        <v>41725</v>
      </c>
      <c r="E31" s="4" t="s">
        <v>46</v>
      </c>
      <c r="F31" s="5">
        <v>42191</v>
      </c>
      <c r="G31" s="4">
        <v>698</v>
      </c>
      <c r="H31" s="4">
        <v>458</v>
      </c>
      <c r="I31" s="4">
        <v>1126</v>
      </c>
      <c r="J31" s="6">
        <f t="shared" si="0"/>
        <v>11.852631578947369</v>
      </c>
      <c r="K31" s="7">
        <f t="shared" si="1"/>
        <v>4.6916666666666673</v>
      </c>
      <c r="L31" s="7">
        <f t="shared" si="2"/>
        <v>2.5263157894736841</v>
      </c>
      <c r="M31" s="4">
        <v>30</v>
      </c>
      <c r="N31" s="4">
        <v>1.5</v>
      </c>
      <c r="O31" s="4">
        <v>71</v>
      </c>
      <c r="P31" s="4">
        <v>3</v>
      </c>
      <c r="Q31" s="4">
        <v>450</v>
      </c>
      <c r="R31" s="4" t="s">
        <v>22</v>
      </c>
      <c r="S31" s="4" t="s">
        <v>13</v>
      </c>
      <c r="T31" s="6">
        <f t="shared" si="3"/>
        <v>64.469914040114617</v>
      </c>
    </row>
    <row r="32" spans="1:20" x14ac:dyDescent="0.25">
      <c r="A32" s="4" t="s">
        <v>78</v>
      </c>
      <c r="B32" s="4" t="s">
        <v>11</v>
      </c>
      <c r="C32" s="4" t="s">
        <v>79</v>
      </c>
      <c r="D32" s="5">
        <v>41726</v>
      </c>
      <c r="E32" s="4" t="s">
        <v>58</v>
      </c>
      <c r="F32" s="5">
        <v>42191</v>
      </c>
      <c r="G32" s="4">
        <v>666</v>
      </c>
      <c r="H32" s="4">
        <v>445</v>
      </c>
      <c r="I32" s="4">
        <v>1053</v>
      </c>
      <c r="J32" s="6">
        <f t="shared" si="0"/>
        <v>11.08421052631579</v>
      </c>
      <c r="K32" s="7">
        <f t="shared" si="1"/>
        <v>4.7647058823529411</v>
      </c>
      <c r="L32" s="7">
        <f t="shared" si="2"/>
        <v>2.3263157894736843</v>
      </c>
      <c r="M32" s="4">
        <v>30</v>
      </c>
      <c r="N32" s="4">
        <v>2</v>
      </c>
      <c r="O32" s="4">
        <v>64</v>
      </c>
      <c r="P32" s="4">
        <v>1</v>
      </c>
      <c r="Q32" s="4">
        <v>409</v>
      </c>
      <c r="R32" s="4" t="s">
        <v>12</v>
      </c>
      <c r="S32" s="4" t="s">
        <v>13</v>
      </c>
      <c r="T32" s="6">
        <f t="shared" si="3"/>
        <v>61.411411411411407</v>
      </c>
    </row>
    <row r="33" spans="1:20" x14ac:dyDescent="0.25">
      <c r="A33" s="4" t="s">
        <v>80</v>
      </c>
      <c r="B33" s="4" t="s">
        <v>11</v>
      </c>
      <c r="C33" s="4" t="s">
        <v>60</v>
      </c>
      <c r="D33" s="5">
        <v>41736</v>
      </c>
      <c r="E33" s="4" t="s">
        <v>58</v>
      </c>
      <c r="F33" s="5">
        <v>42191</v>
      </c>
      <c r="G33" s="4">
        <v>586</v>
      </c>
      <c r="H33" s="4">
        <v>400</v>
      </c>
      <c r="I33" s="4">
        <v>1010</v>
      </c>
      <c r="J33" s="6">
        <f t="shared" si="0"/>
        <v>10.631578947368421</v>
      </c>
      <c r="K33" s="7">
        <f t="shared" si="1"/>
        <v>5.43010752688172</v>
      </c>
      <c r="L33" s="7">
        <f t="shared" si="2"/>
        <v>1.9578947368421054</v>
      </c>
      <c r="M33" s="4">
        <v>30</v>
      </c>
      <c r="N33" s="4">
        <v>2</v>
      </c>
      <c r="O33" s="4">
        <v>56</v>
      </c>
      <c r="P33" s="4">
        <v>2</v>
      </c>
      <c r="Q33" s="4">
        <v>341</v>
      </c>
      <c r="R33" s="4" t="s">
        <v>12</v>
      </c>
      <c r="S33" s="4" t="s">
        <v>4</v>
      </c>
      <c r="T33" s="6">
        <f t="shared" si="3"/>
        <v>58.191126279863482</v>
      </c>
    </row>
    <row r="34" spans="1:20" x14ac:dyDescent="0.25">
      <c r="A34" s="4" t="s">
        <v>146</v>
      </c>
      <c r="B34" s="4" t="s">
        <v>1</v>
      </c>
      <c r="C34" s="4" t="s">
        <v>147</v>
      </c>
      <c r="D34" s="5">
        <v>41671</v>
      </c>
      <c r="E34" s="4" t="s">
        <v>148</v>
      </c>
      <c r="F34" s="5">
        <v>42184</v>
      </c>
      <c r="G34" s="4">
        <v>706</v>
      </c>
      <c r="H34" s="4">
        <v>495</v>
      </c>
      <c r="I34" s="4">
        <v>1284</v>
      </c>
      <c r="J34" s="6">
        <f t="shared" si="0"/>
        <v>13.51578947368421</v>
      </c>
      <c r="K34" s="7">
        <f t="shared" si="1"/>
        <v>6.0853080568720381</v>
      </c>
      <c r="L34" s="7">
        <f t="shared" si="2"/>
        <v>2.2210526315789472</v>
      </c>
      <c r="M34" s="4">
        <v>31</v>
      </c>
      <c r="N34" s="4">
        <v>2</v>
      </c>
      <c r="O34" s="4">
        <v>57</v>
      </c>
      <c r="P34" s="4">
        <v>3</v>
      </c>
      <c r="Q34" s="4">
        <v>400</v>
      </c>
      <c r="R34" s="4" t="s">
        <v>8</v>
      </c>
      <c r="S34" s="4" t="s">
        <v>6</v>
      </c>
      <c r="T34" s="6">
        <f t="shared" si="3"/>
        <v>56.657223796033996</v>
      </c>
    </row>
    <row r="35" spans="1:20" x14ac:dyDescent="0.25">
      <c r="A35" s="4" t="s">
        <v>81</v>
      </c>
      <c r="B35" s="4" t="s">
        <v>1</v>
      </c>
      <c r="C35" s="4" t="s">
        <v>82</v>
      </c>
      <c r="D35" s="5">
        <v>41674</v>
      </c>
      <c r="E35" s="4" t="s">
        <v>46</v>
      </c>
      <c r="F35" s="5">
        <v>42191</v>
      </c>
      <c r="G35" s="4">
        <v>692</v>
      </c>
      <c r="H35" s="4">
        <v>495</v>
      </c>
      <c r="I35" s="4">
        <v>1144</v>
      </c>
      <c r="J35" s="6">
        <f t="shared" si="0"/>
        <v>12.042105263157895</v>
      </c>
      <c r="K35" s="7">
        <f t="shared" si="1"/>
        <v>5.8071065989847721</v>
      </c>
      <c r="L35" s="7">
        <f t="shared" si="2"/>
        <v>2.0736842105263156</v>
      </c>
      <c r="M35" s="4">
        <v>33</v>
      </c>
      <c r="N35" s="4">
        <v>1.5</v>
      </c>
      <c r="O35" s="4">
        <v>74</v>
      </c>
      <c r="P35" s="4">
        <v>2</v>
      </c>
      <c r="Q35" s="4">
        <v>412</v>
      </c>
      <c r="R35" s="4" t="s">
        <v>12</v>
      </c>
      <c r="S35" s="4" t="s">
        <v>13</v>
      </c>
      <c r="T35" s="6">
        <f t="shared" si="3"/>
        <v>59.537572254335259</v>
      </c>
    </row>
    <row r="36" spans="1:20" x14ac:dyDescent="0.25">
      <c r="A36" s="4" t="s">
        <v>83</v>
      </c>
      <c r="B36" s="4" t="s">
        <v>5</v>
      </c>
      <c r="C36" s="4" t="s">
        <v>84</v>
      </c>
      <c r="D36" s="5">
        <v>41676</v>
      </c>
      <c r="E36" s="4" t="s">
        <v>43</v>
      </c>
      <c r="F36" s="5">
        <v>42191</v>
      </c>
      <c r="G36" s="4">
        <v>660</v>
      </c>
      <c r="H36" s="4">
        <v>478</v>
      </c>
      <c r="I36" s="4">
        <v>1024</v>
      </c>
      <c r="J36" s="6">
        <f t="shared" si="0"/>
        <v>10.778947368421052</v>
      </c>
      <c r="K36" s="7">
        <f t="shared" si="1"/>
        <v>5.6263736263736259</v>
      </c>
      <c r="L36" s="7">
        <f t="shared" si="2"/>
        <v>1.9157894736842105</v>
      </c>
      <c r="M36" s="4">
        <v>27</v>
      </c>
      <c r="N36" s="4">
        <v>3</v>
      </c>
      <c r="O36" s="4">
        <v>72</v>
      </c>
      <c r="P36" s="4">
        <v>1</v>
      </c>
      <c r="Q36" s="4">
        <v>391</v>
      </c>
      <c r="R36" s="4" t="s">
        <v>12</v>
      </c>
      <c r="S36" s="4" t="s">
        <v>4</v>
      </c>
      <c r="T36" s="6">
        <f t="shared" si="3"/>
        <v>59.242424242424242</v>
      </c>
    </row>
    <row r="37" spans="1:20" x14ac:dyDescent="0.25">
      <c r="A37" s="4" t="s">
        <v>85</v>
      </c>
      <c r="B37" s="4" t="s">
        <v>9</v>
      </c>
      <c r="C37" s="4" t="s">
        <v>86</v>
      </c>
      <c r="D37" s="5">
        <v>41691</v>
      </c>
      <c r="E37" s="4" t="s">
        <v>49</v>
      </c>
      <c r="F37" s="5">
        <v>42191</v>
      </c>
      <c r="G37" s="4">
        <v>662</v>
      </c>
      <c r="H37" s="4">
        <v>468</v>
      </c>
      <c r="I37" s="4">
        <v>1112</v>
      </c>
      <c r="J37" s="6">
        <f t="shared" si="0"/>
        <v>11.705263157894738</v>
      </c>
      <c r="K37" s="7">
        <f t="shared" si="1"/>
        <v>5.731958762886598</v>
      </c>
      <c r="L37" s="7">
        <f t="shared" si="2"/>
        <v>2.0421052631578949</v>
      </c>
      <c r="M37" s="4">
        <v>29</v>
      </c>
      <c r="N37" s="4">
        <v>1.5</v>
      </c>
      <c r="O37" s="4">
        <v>66</v>
      </c>
      <c r="P37" s="4">
        <v>1</v>
      </c>
      <c r="Q37" s="4">
        <v>386</v>
      </c>
      <c r="R37" s="4" t="s">
        <v>3</v>
      </c>
      <c r="S37" s="4" t="s">
        <v>4</v>
      </c>
      <c r="T37" s="6">
        <f t="shared" si="3"/>
        <v>58.308157099697887</v>
      </c>
    </row>
    <row r="38" spans="1:20" x14ac:dyDescent="0.25">
      <c r="A38" s="4" t="s">
        <v>87</v>
      </c>
      <c r="B38" s="4" t="s">
        <v>11</v>
      </c>
      <c r="C38" s="4" t="s">
        <v>88</v>
      </c>
      <c r="D38" s="5">
        <v>41699</v>
      </c>
      <c r="E38" s="4" t="s">
        <v>58</v>
      </c>
      <c r="F38" s="5">
        <v>42191</v>
      </c>
      <c r="G38" s="4">
        <v>764</v>
      </c>
      <c r="H38" s="4">
        <v>524</v>
      </c>
      <c r="I38" s="4">
        <v>1085</v>
      </c>
      <c r="J38" s="6">
        <f t="shared" si="0"/>
        <v>11.421052631578947</v>
      </c>
      <c r="K38" s="7">
        <f t="shared" si="1"/>
        <v>4.520833333333333</v>
      </c>
      <c r="L38" s="7">
        <f t="shared" si="2"/>
        <v>2.5263157894736841</v>
      </c>
      <c r="M38" s="4">
        <v>32</v>
      </c>
      <c r="N38" s="4">
        <v>3</v>
      </c>
      <c r="O38" s="4">
        <v>79</v>
      </c>
      <c r="P38" s="4">
        <v>2</v>
      </c>
      <c r="Q38" s="4">
        <v>465</v>
      </c>
      <c r="R38" s="4" t="s">
        <v>3</v>
      </c>
      <c r="S38" s="4" t="s">
        <v>7</v>
      </c>
      <c r="T38" s="6">
        <f t="shared" si="3"/>
        <v>60.863874345549739</v>
      </c>
    </row>
    <row r="39" spans="1:20" x14ac:dyDescent="0.25">
      <c r="A39" s="4" t="s">
        <v>89</v>
      </c>
      <c r="B39" s="4" t="s">
        <v>5</v>
      </c>
      <c r="C39" s="4" t="s">
        <v>42</v>
      </c>
      <c r="D39" s="5">
        <v>41713</v>
      </c>
      <c r="E39" s="4" t="s">
        <v>43</v>
      </c>
      <c r="F39" s="5">
        <v>42191</v>
      </c>
      <c r="G39" s="4">
        <v>678</v>
      </c>
      <c r="H39" s="4">
        <v>471</v>
      </c>
      <c r="I39" s="4">
        <v>1000</v>
      </c>
      <c r="J39" s="6">
        <f t="shared" si="0"/>
        <v>10.526315789473685</v>
      </c>
      <c r="K39" s="7">
        <f t="shared" si="1"/>
        <v>4.8309178743961354</v>
      </c>
      <c r="L39" s="7">
        <f t="shared" si="2"/>
        <v>2.1789473684210527</v>
      </c>
      <c r="M39" s="4">
        <v>30</v>
      </c>
      <c r="N39" s="4">
        <v>3</v>
      </c>
      <c r="O39" s="4">
        <v>68</v>
      </c>
      <c r="P39" s="4">
        <v>3</v>
      </c>
      <c r="Q39" s="4">
        <v>409</v>
      </c>
      <c r="R39" s="4" t="s">
        <v>3</v>
      </c>
      <c r="S39" s="4" t="s">
        <v>13</v>
      </c>
      <c r="T39" s="6">
        <f t="shared" si="3"/>
        <v>60.32448377581121</v>
      </c>
    </row>
    <row r="40" spans="1:20" x14ac:dyDescent="0.25">
      <c r="A40" s="4" t="s">
        <v>90</v>
      </c>
      <c r="B40" s="4" t="s">
        <v>11</v>
      </c>
      <c r="C40" s="4" t="s">
        <v>91</v>
      </c>
      <c r="D40" s="5">
        <v>41728</v>
      </c>
      <c r="E40" s="4" t="s">
        <v>58</v>
      </c>
      <c r="F40" s="5">
        <v>42191</v>
      </c>
      <c r="G40" s="4">
        <v>712</v>
      </c>
      <c r="H40" s="4">
        <v>483</v>
      </c>
      <c r="I40" s="4">
        <v>1055</v>
      </c>
      <c r="J40" s="6">
        <f t="shared" si="0"/>
        <v>11.105263157894736</v>
      </c>
      <c r="K40" s="7">
        <f t="shared" si="1"/>
        <v>4.606986899563319</v>
      </c>
      <c r="L40" s="7">
        <f t="shared" si="2"/>
        <v>2.4105263157894736</v>
      </c>
      <c r="M40" s="4">
        <v>29</v>
      </c>
      <c r="N40" s="4">
        <v>3</v>
      </c>
      <c r="O40" s="4">
        <v>69</v>
      </c>
      <c r="P40" s="4">
        <v>5</v>
      </c>
      <c r="Q40" s="4">
        <v>406</v>
      </c>
      <c r="R40" s="4" t="s">
        <v>8</v>
      </c>
      <c r="S40" s="4" t="s">
        <v>6</v>
      </c>
      <c r="T40" s="6">
        <f t="shared" si="3"/>
        <v>57.022471910112358</v>
      </c>
    </row>
    <row r="41" spans="1:20" x14ac:dyDescent="0.25">
      <c r="A41" s="4" t="s">
        <v>92</v>
      </c>
      <c r="B41" s="4" t="s">
        <v>11</v>
      </c>
      <c r="C41" s="4" t="s">
        <v>93</v>
      </c>
      <c r="D41" s="5">
        <v>41728</v>
      </c>
      <c r="E41" s="4" t="s">
        <v>58</v>
      </c>
      <c r="F41" s="5">
        <v>42191</v>
      </c>
      <c r="G41" s="4">
        <v>744</v>
      </c>
      <c r="H41" s="4">
        <v>540</v>
      </c>
      <c r="I41" s="4">
        <v>1048</v>
      </c>
      <c r="J41" s="6">
        <f t="shared" si="0"/>
        <v>11.031578947368422</v>
      </c>
      <c r="K41" s="7">
        <f t="shared" si="1"/>
        <v>5.1372549019607847</v>
      </c>
      <c r="L41" s="7">
        <f t="shared" si="2"/>
        <v>2.1473684210526316</v>
      </c>
      <c r="M41" s="4">
        <v>34</v>
      </c>
      <c r="N41" s="4">
        <v>2</v>
      </c>
      <c r="O41" s="4">
        <v>56</v>
      </c>
      <c r="P41" s="4">
        <v>5</v>
      </c>
      <c r="Q41" s="4">
        <v>426</v>
      </c>
      <c r="R41" s="4" t="s">
        <v>8</v>
      </c>
      <c r="S41" s="4" t="s">
        <v>7</v>
      </c>
      <c r="T41" s="6">
        <f t="shared" si="3"/>
        <v>57.258064516129039</v>
      </c>
    </row>
    <row r="42" spans="1:20" x14ac:dyDescent="0.25">
      <c r="A42" s="4" t="s">
        <v>156</v>
      </c>
      <c r="B42" s="4" t="s">
        <v>11</v>
      </c>
      <c r="C42" s="4" t="s">
        <v>157</v>
      </c>
      <c r="D42" s="5">
        <v>41737</v>
      </c>
      <c r="E42" s="4" t="s">
        <v>26</v>
      </c>
      <c r="F42" s="5">
        <v>42184</v>
      </c>
      <c r="G42" s="4">
        <v>628</v>
      </c>
      <c r="H42" s="4">
        <v>394</v>
      </c>
      <c r="I42" s="4">
        <v>1030</v>
      </c>
      <c r="J42" s="6">
        <f t="shared" si="0"/>
        <v>10.842105263157896</v>
      </c>
      <c r="K42" s="7">
        <f t="shared" si="1"/>
        <v>4.4017094017094021</v>
      </c>
      <c r="L42" s="7">
        <f t="shared" si="2"/>
        <v>2.4631578947368422</v>
      </c>
      <c r="M42" s="4">
        <v>27</v>
      </c>
      <c r="N42" s="4">
        <v>1.5</v>
      </c>
      <c r="O42" s="4">
        <v>57</v>
      </c>
      <c r="P42" s="4">
        <v>1</v>
      </c>
      <c r="Q42" s="4">
        <v>383</v>
      </c>
      <c r="R42" s="4" t="s">
        <v>3</v>
      </c>
      <c r="S42" s="4" t="s">
        <v>10</v>
      </c>
      <c r="T42" s="6">
        <f t="shared" si="3"/>
        <v>60.98726114649682</v>
      </c>
    </row>
    <row r="43" spans="1:20" x14ac:dyDescent="0.25">
      <c r="A43" s="4" t="s">
        <v>166</v>
      </c>
      <c r="B43" s="4" t="s">
        <v>11</v>
      </c>
      <c r="C43" s="4" t="s">
        <v>167</v>
      </c>
      <c r="D43" s="5">
        <v>41751</v>
      </c>
      <c r="E43" s="4" t="s">
        <v>168</v>
      </c>
      <c r="F43" s="5">
        <v>42184</v>
      </c>
      <c r="G43" s="4">
        <v>626</v>
      </c>
      <c r="H43" s="4">
        <v>413</v>
      </c>
      <c r="I43" s="4">
        <v>986</v>
      </c>
      <c r="J43" s="6">
        <f t="shared" si="0"/>
        <v>10.378947368421052</v>
      </c>
      <c r="K43" s="7">
        <f t="shared" si="1"/>
        <v>4.629107981220657</v>
      </c>
      <c r="L43" s="7">
        <f t="shared" si="2"/>
        <v>2.2421052631578946</v>
      </c>
      <c r="M43" s="4">
        <v>26</v>
      </c>
      <c r="N43" s="4">
        <v>2</v>
      </c>
      <c r="O43" s="4">
        <v>64</v>
      </c>
      <c r="P43" s="4">
        <v>2</v>
      </c>
      <c r="Q43" s="4">
        <v>374</v>
      </c>
      <c r="R43" s="4" t="s">
        <v>14</v>
      </c>
      <c r="S43" s="4" t="s">
        <v>4</v>
      </c>
      <c r="T43" s="6">
        <f t="shared" si="3"/>
        <v>59.744408945686899</v>
      </c>
    </row>
    <row r="44" spans="1:20" x14ac:dyDescent="0.25">
      <c r="A44" s="4" t="s">
        <v>181</v>
      </c>
      <c r="B44" s="4" t="s">
        <v>11</v>
      </c>
      <c r="C44" s="4" t="s">
        <v>182</v>
      </c>
      <c r="D44" s="5">
        <v>41679</v>
      </c>
      <c r="E44" s="4" t="s">
        <v>183</v>
      </c>
      <c r="F44" s="5">
        <v>42184</v>
      </c>
      <c r="G44" s="4">
        <v>724</v>
      </c>
      <c r="H44" s="4">
        <v>502</v>
      </c>
      <c r="I44" s="4">
        <v>1201</v>
      </c>
      <c r="J44" s="6">
        <f t="shared" si="0"/>
        <v>12.642105263157895</v>
      </c>
      <c r="K44" s="7">
        <f t="shared" si="1"/>
        <v>5.4099099099099091</v>
      </c>
      <c r="L44" s="7">
        <f t="shared" si="2"/>
        <v>2.3368421052631581</v>
      </c>
      <c r="M44" s="4">
        <v>33</v>
      </c>
      <c r="N44" s="4">
        <v>2</v>
      </c>
      <c r="O44" s="4">
        <v>65</v>
      </c>
      <c r="P44" s="4">
        <v>2</v>
      </c>
      <c r="Q44" s="4">
        <v>420</v>
      </c>
      <c r="R44" s="4" t="s">
        <v>12</v>
      </c>
      <c r="S44" s="4" t="s">
        <v>10</v>
      </c>
      <c r="T44" s="6">
        <f t="shared" si="3"/>
        <v>58.011049723756905</v>
      </c>
    </row>
    <row r="45" spans="1:20" x14ac:dyDescent="0.25">
      <c r="A45" s="4" t="s">
        <v>94</v>
      </c>
      <c r="B45" s="4" t="s">
        <v>11</v>
      </c>
      <c r="C45" s="4" t="s">
        <v>95</v>
      </c>
      <c r="D45" s="5">
        <v>41700</v>
      </c>
      <c r="E45" s="4" t="s">
        <v>58</v>
      </c>
      <c r="F45" s="5">
        <v>42191</v>
      </c>
      <c r="G45" s="4">
        <v>804</v>
      </c>
      <c r="H45" s="4">
        <v>552</v>
      </c>
      <c r="I45" s="4">
        <v>1167</v>
      </c>
      <c r="J45" s="6">
        <f t="shared" si="0"/>
        <v>12.284210526315789</v>
      </c>
      <c r="K45" s="7">
        <f t="shared" si="1"/>
        <v>4.6309523809523814</v>
      </c>
      <c r="L45" s="7">
        <f t="shared" si="2"/>
        <v>2.6526315789473682</v>
      </c>
      <c r="M45" s="4">
        <v>34</v>
      </c>
      <c r="N45" s="4">
        <v>2.5</v>
      </c>
      <c r="O45" s="4">
        <v>72</v>
      </c>
      <c r="P45" s="4">
        <v>3</v>
      </c>
      <c r="Q45" s="4">
        <v>492</v>
      </c>
      <c r="R45" s="4" t="s">
        <v>3</v>
      </c>
      <c r="S45" s="4" t="s">
        <v>4</v>
      </c>
      <c r="T45" s="6">
        <f t="shared" si="3"/>
        <v>61.194029850746269</v>
      </c>
    </row>
    <row r="46" spans="1:20" x14ac:dyDescent="0.25">
      <c r="A46" s="4" t="s">
        <v>152</v>
      </c>
      <c r="B46" s="4" t="s">
        <v>1</v>
      </c>
      <c r="C46" s="4" t="s">
        <v>153</v>
      </c>
      <c r="D46" s="5">
        <v>41697</v>
      </c>
      <c r="E46" s="4" t="s">
        <v>36</v>
      </c>
      <c r="F46" s="5">
        <v>42184</v>
      </c>
      <c r="G46" s="4">
        <v>686</v>
      </c>
      <c r="H46" s="4">
        <v>437</v>
      </c>
      <c r="I46" s="4">
        <v>1146</v>
      </c>
      <c r="J46" s="6">
        <f t="shared" si="0"/>
        <v>12.063157894736841</v>
      </c>
      <c r="K46" s="7">
        <f t="shared" si="1"/>
        <v>4.6024096385542164</v>
      </c>
      <c r="L46" s="7">
        <f t="shared" si="2"/>
        <v>2.6210526315789475</v>
      </c>
      <c r="M46" s="4">
        <v>28</v>
      </c>
      <c r="N46" s="4">
        <v>1</v>
      </c>
      <c r="O46" s="4">
        <v>66</v>
      </c>
      <c r="P46" s="4">
        <v>2</v>
      </c>
      <c r="Q46" s="4">
        <v>408</v>
      </c>
      <c r="R46" s="4" t="s">
        <v>3</v>
      </c>
      <c r="S46" s="4" t="s">
        <v>6</v>
      </c>
      <c r="T46" s="6">
        <f t="shared" si="3"/>
        <v>59.475218658892125</v>
      </c>
    </row>
    <row r="47" spans="1:20" x14ac:dyDescent="0.25">
      <c r="A47" s="4" t="s">
        <v>229</v>
      </c>
      <c r="B47" s="4" t="s">
        <v>9</v>
      </c>
      <c r="C47" s="4" t="s">
        <v>230</v>
      </c>
      <c r="D47" s="5">
        <v>41693</v>
      </c>
      <c r="E47" s="4" t="s">
        <v>39</v>
      </c>
      <c r="F47" s="5">
        <v>42184</v>
      </c>
      <c r="G47" s="4">
        <v>712</v>
      </c>
      <c r="H47" s="4">
        <v>506</v>
      </c>
      <c r="I47" s="4">
        <v>1129</v>
      </c>
      <c r="J47" s="6">
        <f t="shared" si="0"/>
        <v>11.884210526315789</v>
      </c>
      <c r="K47" s="7">
        <f t="shared" si="1"/>
        <v>5.4805825242718438</v>
      </c>
      <c r="L47" s="7">
        <f t="shared" si="2"/>
        <v>2.168421052631579</v>
      </c>
      <c r="M47" s="4">
        <v>31</v>
      </c>
      <c r="N47" s="4">
        <v>2</v>
      </c>
      <c r="O47" s="4">
        <v>80</v>
      </c>
      <c r="P47" s="4">
        <v>2</v>
      </c>
      <c r="Q47" s="4">
        <v>423</v>
      </c>
      <c r="R47" s="4" t="s">
        <v>3</v>
      </c>
      <c r="S47" s="4" t="s">
        <v>6</v>
      </c>
      <c r="T47" s="6">
        <f t="shared" si="3"/>
        <v>59.41011235955056</v>
      </c>
    </row>
    <row r="48" spans="1:20" x14ac:dyDescent="0.25">
      <c r="A48" s="4" t="s">
        <v>216</v>
      </c>
      <c r="B48" s="4" t="s">
        <v>23</v>
      </c>
      <c r="C48" s="4" t="s">
        <v>217</v>
      </c>
      <c r="D48" s="5">
        <v>41700</v>
      </c>
      <c r="E48" s="4" t="s">
        <v>163</v>
      </c>
      <c r="F48" s="5">
        <v>42184</v>
      </c>
      <c r="G48" s="4">
        <v>634</v>
      </c>
      <c r="H48" s="4">
        <v>468</v>
      </c>
      <c r="I48" s="4">
        <v>923</v>
      </c>
      <c r="J48" s="6">
        <f t="shared" si="0"/>
        <v>9.715789473684211</v>
      </c>
      <c r="K48" s="7">
        <f t="shared" si="1"/>
        <v>5.5602409638554215</v>
      </c>
      <c r="L48" s="7">
        <f t="shared" si="2"/>
        <v>1.7473684210526317</v>
      </c>
      <c r="M48" s="4">
        <v>30</v>
      </c>
      <c r="N48" s="4">
        <v>1</v>
      </c>
      <c r="O48" s="4">
        <v>77</v>
      </c>
      <c r="P48" s="4">
        <v>4</v>
      </c>
      <c r="Q48" s="4">
        <v>408</v>
      </c>
      <c r="R48" s="4" t="s">
        <v>14</v>
      </c>
      <c r="S48" s="4" t="s">
        <v>10</v>
      </c>
      <c r="T48" s="6">
        <f t="shared" si="3"/>
        <v>64.353312302839115</v>
      </c>
    </row>
    <row r="49" spans="1:20" x14ac:dyDescent="0.25">
      <c r="A49" s="4" t="s">
        <v>194</v>
      </c>
      <c r="B49" s="4" t="s">
        <v>11</v>
      </c>
      <c r="C49" s="4" t="s">
        <v>193</v>
      </c>
      <c r="D49" s="5">
        <v>41716</v>
      </c>
      <c r="E49" s="4" t="s">
        <v>30</v>
      </c>
      <c r="F49" s="5">
        <v>42184</v>
      </c>
      <c r="G49" s="4">
        <v>600</v>
      </c>
      <c r="H49" s="4">
        <v>375</v>
      </c>
      <c r="I49" s="4">
        <v>1027</v>
      </c>
      <c r="J49" s="6">
        <f t="shared" si="0"/>
        <v>10.810526315789474</v>
      </c>
      <c r="K49" s="7">
        <f t="shared" si="1"/>
        <v>4.5644444444444447</v>
      </c>
      <c r="L49" s="7">
        <f t="shared" si="2"/>
        <v>2.3684210526315788</v>
      </c>
      <c r="M49" s="4">
        <v>31</v>
      </c>
      <c r="N49" s="4">
        <v>2.5</v>
      </c>
      <c r="O49" s="4">
        <v>65</v>
      </c>
      <c r="P49" s="4">
        <v>3</v>
      </c>
      <c r="Q49" s="4">
        <v>346</v>
      </c>
      <c r="R49" s="4" t="s">
        <v>3</v>
      </c>
      <c r="S49" s="4" t="s">
        <v>4</v>
      </c>
      <c r="T49" s="6">
        <f t="shared" si="3"/>
        <v>57.666666666666664</v>
      </c>
    </row>
    <row r="50" spans="1:20" x14ac:dyDescent="0.25">
      <c r="A50" s="4" t="s">
        <v>207</v>
      </c>
      <c r="B50" s="4" t="s">
        <v>11</v>
      </c>
      <c r="C50" s="4" t="s">
        <v>208</v>
      </c>
      <c r="D50" s="5">
        <v>41711</v>
      </c>
      <c r="E50" s="4" t="s">
        <v>24</v>
      </c>
      <c r="F50" s="5">
        <v>42184</v>
      </c>
      <c r="G50" s="4">
        <v>672</v>
      </c>
      <c r="H50" s="4">
        <v>467</v>
      </c>
      <c r="I50" s="4">
        <v>1089</v>
      </c>
      <c r="J50" s="6">
        <f t="shared" si="0"/>
        <v>11.463157894736842</v>
      </c>
      <c r="K50" s="7">
        <f t="shared" si="1"/>
        <v>5.3121951219512189</v>
      </c>
      <c r="L50" s="7">
        <f t="shared" si="2"/>
        <v>2.1578947368421053</v>
      </c>
      <c r="M50" s="4">
        <v>32</v>
      </c>
      <c r="N50" s="4">
        <v>1.5</v>
      </c>
      <c r="O50" s="4">
        <v>59</v>
      </c>
      <c r="P50" s="4">
        <v>3</v>
      </c>
      <c r="Q50" s="4">
        <v>383</v>
      </c>
      <c r="R50" s="4" t="s">
        <v>8</v>
      </c>
      <c r="S50" s="4" t="s">
        <v>7</v>
      </c>
      <c r="T50" s="6">
        <f t="shared" si="3"/>
        <v>56.994047619047613</v>
      </c>
    </row>
    <row r="51" spans="1:20" x14ac:dyDescent="0.25">
      <c r="A51" s="4" t="s">
        <v>96</v>
      </c>
      <c r="B51" s="4" t="s">
        <v>9</v>
      </c>
      <c r="C51" s="4" t="s">
        <v>97</v>
      </c>
      <c r="D51" s="5">
        <v>41714</v>
      </c>
      <c r="E51" s="4" t="s">
        <v>49</v>
      </c>
      <c r="F51" s="5">
        <v>42191</v>
      </c>
      <c r="G51" s="4">
        <v>618</v>
      </c>
      <c r="H51" s="4">
        <v>396</v>
      </c>
      <c r="I51" s="4">
        <v>1043</v>
      </c>
      <c r="J51" s="6">
        <f t="shared" si="0"/>
        <v>10.978947368421053</v>
      </c>
      <c r="K51" s="7">
        <f t="shared" si="1"/>
        <v>4.698198198198198</v>
      </c>
      <c r="L51" s="7">
        <f t="shared" si="2"/>
        <v>2.3368421052631581</v>
      </c>
      <c r="M51" s="4">
        <v>29</v>
      </c>
      <c r="N51" s="4">
        <v>2</v>
      </c>
      <c r="O51" s="4">
        <v>62</v>
      </c>
      <c r="P51" s="4">
        <v>1</v>
      </c>
      <c r="Q51" s="4">
        <v>343</v>
      </c>
      <c r="R51" s="4" t="s">
        <v>8</v>
      </c>
      <c r="S51" s="4" t="s">
        <v>4</v>
      </c>
      <c r="T51" s="6">
        <f t="shared" si="3"/>
        <v>55.501618122977348</v>
      </c>
    </row>
    <row r="52" spans="1:20" x14ac:dyDescent="0.25">
      <c r="A52" s="4" t="s">
        <v>98</v>
      </c>
      <c r="B52" s="4" t="s">
        <v>9</v>
      </c>
      <c r="C52" s="4" t="s">
        <v>99</v>
      </c>
      <c r="D52" s="5">
        <v>41718</v>
      </c>
      <c r="E52" s="4" t="s">
        <v>49</v>
      </c>
      <c r="F52" s="5">
        <v>42191</v>
      </c>
      <c r="G52" s="4">
        <v>674</v>
      </c>
      <c r="H52" s="4">
        <v>454</v>
      </c>
      <c r="I52" s="4">
        <v>1101</v>
      </c>
      <c r="J52" s="6">
        <f t="shared" si="0"/>
        <v>11.589473684210526</v>
      </c>
      <c r="K52" s="7">
        <f t="shared" si="1"/>
        <v>5.004545454545454</v>
      </c>
      <c r="L52" s="7">
        <f t="shared" si="2"/>
        <v>2.3157894736842106</v>
      </c>
      <c r="M52" s="4">
        <v>30</v>
      </c>
      <c r="N52" s="4">
        <v>2</v>
      </c>
      <c r="O52" s="4">
        <v>65</v>
      </c>
      <c r="P52" s="4">
        <v>1</v>
      </c>
      <c r="Q52" s="4">
        <v>395</v>
      </c>
      <c r="R52" s="4" t="s">
        <v>3</v>
      </c>
      <c r="S52" s="4" t="s">
        <v>13</v>
      </c>
      <c r="T52" s="6">
        <f t="shared" si="3"/>
        <v>58.605341246290799</v>
      </c>
    </row>
    <row r="53" spans="1:20" x14ac:dyDescent="0.25">
      <c r="A53" s="4" t="s">
        <v>203</v>
      </c>
      <c r="B53" s="4" t="s">
        <v>1</v>
      </c>
      <c r="C53" s="4" t="s">
        <v>204</v>
      </c>
      <c r="D53" s="5">
        <v>41721</v>
      </c>
      <c r="E53" s="4" t="s">
        <v>2</v>
      </c>
      <c r="F53" s="5">
        <v>42184</v>
      </c>
      <c r="G53" s="4">
        <v>616</v>
      </c>
      <c r="H53" s="4">
        <v>394</v>
      </c>
      <c r="I53" s="4">
        <v>1046</v>
      </c>
      <c r="J53" s="6">
        <f t="shared" si="0"/>
        <v>11.010526315789473</v>
      </c>
      <c r="K53" s="7">
        <f t="shared" si="1"/>
        <v>4.7117117117117111</v>
      </c>
      <c r="L53" s="7">
        <f t="shared" si="2"/>
        <v>2.3368421052631581</v>
      </c>
      <c r="M53" s="4">
        <v>28</v>
      </c>
      <c r="N53" s="4">
        <v>2</v>
      </c>
      <c r="O53" s="4">
        <v>79</v>
      </c>
      <c r="P53" s="4">
        <v>1</v>
      </c>
      <c r="Q53" s="4">
        <v>398</v>
      </c>
      <c r="R53" s="4" t="s">
        <v>22</v>
      </c>
      <c r="S53" s="4" t="s">
        <v>7</v>
      </c>
      <c r="T53" s="6">
        <f t="shared" si="3"/>
        <v>64.610389610389603</v>
      </c>
    </row>
    <row r="54" spans="1:20" x14ac:dyDescent="0.25">
      <c r="A54" s="4" t="s">
        <v>100</v>
      </c>
      <c r="B54" s="4" t="s">
        <v>5</v>
      </c>
      <c r="C54" s="4" t="s">
        <v>101</v>
      </c>
      <c r="D54" s="5">
        <v>41729</v>
      </c>
      <c r="E54" s="4" t="s">
        <v>102</v>
      </c>
      <c r="F54" s="5">
        <v>42191</v>
      </c>
      <c r="G54" s="4">
        <v>614</v>
      </c>
      <c r="H54" s="4">
        <v>386</v>
      </c>
      <c r="I54" s="4">
        <v>905</v>
      </c>
      <c r="J54" s="6">
        <f t="shared" si="0"/>
        <v>9.526315789473685</v>
      </c>
      <c r="K54" s="7">
        <f t="shared" si="1"/>
        <v>3.9692982456140355</v>
      </c>
      <c r="L54" s="7">
        <f t="shared" si="2"/>
        <v>2.4</v>
      </c>
      <c r="M54" s="4">
        <v>27</v>
      </c>
      <c r="N54" s="4">
        <v>1.5</v>
      </c>
      <c r="O54" s="4">
        <v>68</v>
      </c>
      <c r="P54" s="4">
        <v>2</v>
      </c>
      <c r="Q54" s="4">
        <v>404</v>
      </c>
      <c r="R54" s="4" t="s">
        <v>22</v>
      </c>
      <c r="S54" s="4" t="s">
        <v>13</v>
      </c>
      <c r="T54" s="6">
        <f t="shared" si="3"/>
        <v>65.798045602605853</v>
      </c>
    </row>
    <row r="55" spans="1:20" x14ac:dyDescent="0.25">
      <c r="A55" s="4" t="s">
        <v>158</v>
      </c>
      <c r="B55" s="4" t="s">
        <v>5</v>
      </c>
      <c r="C55" s="4" t="s">
        <v>159</v>
      </c>
      <c r="D55" s="5">
        <v>41712</v>
      </c>
      <c r="E55" s="4" t="s">
        <v>160</v>
      </c>
      <c r="F55" s="5">
        <v>42184</v>
      </c>
      <c r="G55" s="4">
        <v>654</v>
      </c>
      <c r="H55" s="4">
        <v>458</v>
      </c>
      <c r="I55" s="4">
        <v>1052</v>
      </c>
      <c r="J55" s="6">
        <f t="shared" si="0"/>
        <v>11.073684210526316</v>
      </c>
      <c r="K55" s="7">
        <f t="shared" si="1"/>
        <v>5.3673469387755102</v>
      </c>
      <c r="L55" s="7">
        <f t="shared" si="2"/>
        <v>2.0631578947368423</v>
      </c>
      <c r="M55" s="4">
        <v>31</v>
      </c>
      <c r="N55" s="4">
        <v>2</v>
      </c>
      <c r="O55" s="4">
        <v>63</v>
      </c>
      <c r="P55" s="4">
        <v>2</v>
      </c>
      <c r="Q55" s="4">
        <v>368</v>
      </c>
      <c r="R55" s="4" t="s">
        <v>12</v>
      </c>
      <c r="S55" s="4" t="s">
        <v>6</v>
      </c>
      <c r="T55" s="6">
        <f t="shared" si="3"/>
        <v>56.269113149847094</v>
      </c>
    </row>
    <row r="56" spans="1:20" x14ac:dyDescent="0.25">
      <c r="A56" s="4" t="s">
        <v>214</v>
      </c>
      <c r="B56" s="4" t="s">
        <v>5</v>
      </c>
      <c r="C56" s="4" t="s">
        <v>215</v>
      </c>
      <c r="D56" s="5">
        <v>41722</v>
      </c>
      <c r="E56" s="4" t="s">
        <v>17</v>
      </c>
      <c r="F56" s="5">
        <v>42184</v>
      </c>
      <c r="G56" s="4">
        <v>722</v>
      </c>
      <c r="H56" s="4">
        <v>502</v>
      </c>
      <c r="I56" s="4">
        <v>1108</v>
      </c>
      <c r="J56" s="6">
        <f t="shared" si="0"/>
        <v>11.663157894736843</v>
      </c>
      <c r="K56" s="7">
        <f t="shared" si="1"/>
        <v>5.0363636363636362</v>
      </c>
      <c r="L56" s="7">
        <f t="shared" si="2"/>
        <v>2.3157894736842106</v>
      </c>
      <c r="M56" s="4">
        <v>33</v>
      </c>
      <c r="N56" s="4">
        <v>2.5</v>
      </c>
      <c r="O56" s="4">
        <v>81</v>
      </c>
      <c r="P56" s="4">
        <v>2</v>
      </c>
      <c r="Q56" s="4">
        <v>451</v>
      </c>
      <c r="R56" s="4" t="s">
        <v>14</v>
      </c>
      <c r="S56" s="4" t="s">
        <v>6</v>
      </c>
      <c r="T56" s="6">
        <f t="shared" si="3"/>
        <v>62.465373961218837</v>
      </c>
    </row>
    <row r="57" spans="1:20" x14ac:dyDescent="0.25">
      <c r="A57" s="4" t="s">
        <v>227</v>
      </c>
      <c r="B57" s="4" t="s">
        <v>9</v>
      </c>
      <c r="C57" s="4" t="s">
        <v>228</v>
      </c>
      <c r="D57" s="5">
        <v>41735</v>
      </c>
      <c r="E57" s="4" t="s">
        <v>38</v>
      </c>
      <c r="F57" s="5">
        <v>42184</v>
      </c>
      <c r="G57" s="4">
        <v>702</v>
      </c>
      <c r="H57" s="4">
        <v>520</v>
      </c>
      <c r="I57" s="4">
        <v>1118</v>
      </c>
      <c r="J57" s="6">
        <f t="shared" si="0"/>
        <v>11.768421052631579</v>
      </c>
      <c r="K57" s="7">
        <f t="shared" si="1"/>
        <v>6.1428571428571432</v>
      </c>
      <c r="L57" s="7">
        <f t="shared" si="2"/>
        <v>1.9157894736842105</v>
      </c>
      <c r="M57" s="4">
        <v>36</v>
      </c>
      <c r="N57" s="4">
        <v>2.5</v>
      </c>
      <c r="O57" s="4">
        <v>63</v>
      </c>
      <c r="P57" s="4">
        <v>2</v>
      </c>
      <c r="Q57" s="4">
        <v>391</v>
      </c>
      <c r="R57" s="4" t="s">
        <v>8</v>
      </c>
      <c r="S57" s="4" t="s">
        <v>6</v>
      </c>
      <c r="T57" s="6">
        <f t="shared" si="3"/>
        <v>55.698005698005694</v>
      </c>
    </row>
    <row r="58" spans="1:20" x14ac:dyDescent="0.25">
      <c r="A58" s="4" t="s">
        <v>103</v>
      </c>
      <c r="B58" s="4" t="s">
        <v>1</v>
      </c>
      <c r="C58" s="4" t="s">
        <v>104</v>
      </c>
      <c r="D58" s="5">
        <v>41726</v>
      </c>
      <c r="E58" s="4" t="s">
        <v>46</v>
      </c>
      <c r="F58" s="5">
        <v>42191</v>
      </c>
      <c r="G58" s="4">
        <v>616</v>
      </c>
      <c r="H58" s="4">
        <v>366</v>
      </c>
      <c r="I58" s="4">
        <v>1084</v>
      </c>
      <c r="J58" s="6">
        <f t="shared" si="0"/>
        <v>11.410526315789474</v>
      </c>
      <c r="K58" s="7">
        <f t="shared" si="1"/>
        <v>4.3359999999999994</v>
      </c>
      <c r="L58" s="7">
        <f t="shared" si="2"/>
        <v>2.6315789473684212</v>
      </c>
      <c r="M58" s="4">
        <v>30</v>
      </c>
      <c r="N58" s="4">
        <v>1.5</v>
      </c>
      <c r="O58" s="4">
        <v>57</v>
      </c>
      <c r="P58" s="4">
        <v>1</v>
      </c>
      <c r="Q58" s="4">
        <v>368</v>
      </c>
      <c r="R58" s="4" t="s">
        <v>3</v>
      </c>
      <c r="S58" s="4" t="s">
        <v>4</v>
      </c>
      <c r="T58" s="6">
        <f t="shared" si="3"/>
        <v>59.740259740259738</v>
      </c>
    </row>
    <row r="59" spans="1:20" x14ac:dyDescent="0.25">
      <c r="A59" s="4" t="s">
        <v>187</v>
      </c>
      <c r="B59" s="4" t="s">
        <v>1</v>
      </c>
      <c r="C59" s="4" t="s">
        <v>188</v>
      </c>
      <c r="D59" s="5">
        <v>41738</v>
      </c>
      <c r="E59" s="4" t="s">
        <v>189</v>
      </c>
      <c r="F59" s="5">
        <v>42184</v>
      </c>
      <c r="G59" s="4">
        <v>642</v>
      </c>
      <c r="H59" s="4">
        <v>441</v>
      </c>
      <c r="I59" s="4">
        <v>1163</v>
      </c>
      <c r="J59" s="6">
        <f t="shared" si="0"/>
        <v>12.242105263157894</v>
      </c>
      <c r="K59" s="7">
        <f t="shared" si="1"/>
        <v>5.7860696517412933</v>
      </c>
      <c r="L59" s="7">
        <f t="shared" si="2"/>
        <v>2.1157894736842104</v>
      </c>
      <c r="M59" s="4">
        <v>31</v>
      </c>
      <c r="N59" s="4">
        <v>1.5</v>
      </c>
      <c r="O59" s="4">
        <v>74</v>
      </c>
      <c r="P59" s="4">
        <v>3</v>
      </c>
      <c r="Q59" s="4">
        <v>385</v>
      </c>
      <c r="R59" s="4" t="s">
        <v>3</v>
      </c>
      <c r="S59" s="4" t="s">
        <v>4</v>
      </c>
      <c r="T59" s="6">
        <f t="shared" si="3"/>
        <v>59.968847352024923</v>
      </c>
    </row>
    <row r="60" spans="1:20" x14ac:dyDescent="0.25">
      <c r="A60" s="4" t="s">
        <v>105</v>
      </c>
      <c r="B60" s="4" t="s">
        <v>1</v>
      </c>
      <c r="C60" s="4" t="s">
        <v>106</v>
      </c>
      <c r="D60" s="5">
        <v>41737</v>
      </c>
      <c r="E60" s="4" t="s">
        <v>36</v>
      </c>
      <c r="F60" s="5">
        <v>42191</v>
      </c>
      <c r="G60" s="4">
        <v>698</v>
      </c>
      <c r="H60" s="4">
        <v>454</v>
      </c>
      <c r="I60" s="4">
        <v>1088</v>
      </c>
      <c r="J60" s="6">
        <f t="shared" si="0"/>
        <v>11.452631578947368</v>
      </c>
      <c r="K60" s="7">
        <f t="shared" si="1"/>
        <v>4.4590163934426226</v>
      </c>
      <c r="L60" s="7">
        <f t="shared" si="2"/>
        <v>2.5684210526315789</v>
      </c>
      <c r="M60" s="4">
        <v>29</v>
      </c>
      <c r="N60" s="4">
        <v>1.5</v>
      </c>
      <c r="O60" s="4">
        <v>66</v>
      </c>
      <c r="P60" s="4">
        <v>2</v>
      </c>
      <c r="Q60" s="4">
        <v>432</v>
      </c>
      <c r="R60" s="4" t="s">
        <v>14</v>
      </c>
      <c r="S60" s="4" t="s">
        <v>6</v>
      </c>
      <c r="T60" s="6">
        <f t="shared" si="3"/>
        <v>61.891117478510026</v>
      </c>
    </row>
    <row r="61" spans="1:20" x14ac:dyDescent="0.25">
      <c r="A61" s="4" t="s">
        <v>107</v>
      </c>
      <c r="B61" s="4" t="s">
        <v>1</v>
      </c>
      <c r="C61" s="4" t="s">
        <v>108</v>
      </c>
      <c r="D61" s="5">
        <v>41675</v>
      </c>
      <c r="E61" s="4" t="s">
        <v>46</v>
      </c>
      <c r="F61" s="5">
        <v>42191</v>
      </c>
      <c r="G61" s="4">
        <v>764</v>
      </c>
      <c r="H61" s="4">
        <v>546</v>
      </c>
      <c r="I61" s="4">
        <v>1155</v>
      </c>
      <c r="J61" s="6">
        <f t="shared" si="0"/>
        <v>12.157894736842104</v>
      </c>
      <c r="K61" s="7">
        <f t="shared" si="1"/>
        <v>5.2981651376146788</v>
      </c>
      <c r="L61" s="7">
        <f t="shared" si="2"/>
        <v>2.2947368421052632</v>
      </c>
      <c r="M61" s="4">
        <v>29</v>
      </c>
      <c r="N61" s="4">
        <v>2.5</v>
      </c>
      <c r="O61" s="4">
        <v>71</v>
      </c>
      <c r="P61" s="4">
        <v>4</v>
      </c>
      <c r="Q61" s="4">
        <v>485</v>
      </c>
      <c r="R61" s="4" t="s">
        <v>22</v>
      </c>
      <c r="S61" s="4" t="s">
        <v>4</v>
      </c>
      <c r="T61" s="6">
        <f t="shared" si="3"/>
        <v>63.481675392670155</v>
      </c>
    </row>
    <row r="62" spans="1:20" x14ac:dyDescent="0.25">
      <c r="A62" s="4" t="s">
        <v>177</v>
      </c>
      <c r="B62" s="4" t="s">
        <v>5</v>
      </c>
      <c r="C62" s="4" t="s">
        <v>178</v>
      </c>
      <c r="D62" s="5">
        <v>41697</v>
      </c>
      <c r="E62" s="4" t="s">
        <v>160</v>
      </c>
      <c r="F62" s="5">
        <v>42184</v>
      </c>
      <c r="G62" s="4">
        <v>636</v>
      </c>
      <c r="H62" s="4">
        <v>426</v>
      </c>
      <c r="I62" s="4">
        <v>1091</v>
      </c>
      <c r="J62" s="6">
        <f t="shared" si="0"/>
        <v>11.48421052631579</v>
      </c>
      <c r="K62" s="7">
        <f t="shared" si="1"/>
        <v>5.1952380952380954</v>
      </c>
      <c r="L62" s="7">
        <f t="shared" si="2"/>
        <v>2.2105263157894739</v>
      </c>
      <c r="M62" s="4">
        <v>31</v>
      </c>
      <c r="N62" s="4">
        <v>2</v>
      </c>
      <c r="O62" s="4">
        <v>60</v>
      </c>
      <c r="P62" s="4">
        <v>2</v>
      </c>
      <c r="Q62" s="4">
        <v>385</v>
      </c>
      <c r="R62" s="4" t="s">
        <v>3</v>
      </c>
      <c r="S62" s="4" t="s">
        <v>4</v>
      </c>
      <c r="T62" s="6">
        <f t="shared" si="3"/>
        <v>60.534591194968556</v>
      </c>
    </row>
    <row r="63" spans="1:20" x14ac:dyDescent="0.25">
      <c r="A63" s="4" t="s">
        <v>139</v>
      </c>
      <c r="B63" s="4" t="s">
        <v>5</v>
      </c>
      <c r="C63" s="4" t="s">
        <v>140</v>
      </c>
      <c r="D63" s="5">
        <v>41702</v>
      </c>
      <c r="E63" s="4" t="s">
        <v>19</v>
      </c>
      <c r="F63" s="5">
        <v>42184</v>
      </c>
      <c r="G63" s="4">
        <v>630</v>
      </c>
      <c r="H63" s="4">
        <v>433</v>
      </c>
      <c r="I63" s="4">
        <v>1092</v>
      </c>
      <c r="J63" s="6">
        <f t="shared" si="0"/>
        <v>11.494736842105263</v>
      </c>
      <c r="K63" s="7">
        <f t="shared" si="1"/>
        <v>5.5431472081218285</v>
      </c>
      <c r="L63" s="7">
        <f t="shared" si="2"/>
        <v>2.0736842105263156</v>
      </c>
      <c r="M63" s="4">
        <v>32</v>
      </c>
      <c r="N63" s="4">
        <v>3</v>
      </c>
      <c r="O63" s="4">
        <v>61</v>
      </c>
      <c r="P63" s="4">
        <v>3</v>
      </c>
      <c r="Q63" s="4">
        <v>338</v>
      </c>
      <c r="R63" s="4" t="s">
        <v>20</v>
      </c>
      <c r="S63" s="4" t="s">
        <v>7</v>
      </c>
      <c r="T63" s="6">
        <f t="shared" si="3"/>
        <v>53.650793650793652</v>
      </c>
    </row>
    <row r="64" spans="1:20" x14ac:dyDescent="0.25">
      <c r="A64" s="4" t="s">
        <v>205</v>
      </c>
      <c r="B64" s="4" t="s">
        <v>5</v>
      </c>
      <c r="C64" s="4" t="s">
        <v>206</v>
      </c>
      <c r="D64" s="5">
        <v>41720</v>
      </c>
      <c r="E64" s="4" t="s">
        <v>160</v>
      </c>
      <c r="F64" s="5">
        <v>42184</v>
      </c>
      <c r="G64" s="4">
        <v>694</v>
      </c>
      <c r="H64" s="4">
        <v>522</v>
      </c>
      <c r="I64" s="4">
        <v>1028</v>
      </c>
      <c r="J64" s="6">
        <f t="shared" si="0"/>
        <v>10.821052631578947</v>
      </c>
      <c r="K64" s="7">
        <f t="shared" si="1"/>
        <v>5.9767441860465116</v>
      </c>
      <c r="L64" s="7">
        <f t="shared" si="2"/>
        <v>1.8105263157894738</v>
      </c>
      <c r="M64" s="4">
        <v>32</v>
      </c>
      <c r="N64" s="4">
        <v>2.5</v>
      </c>
      <c r="O64" s="4">
        <v>79</v>
      </c>
      <c r="P64" s="4">
        <v>3</v>
      </c>
      <c r="Q64" s="4">
        <v>413</v>
      </c>
      <c r="R64" s="4" t="s">
        <v>14</v>
      </c>
      <c r="S64" s="4" t="s">
        <v>4</v>
      </c>
      <c r="T64" s="6">
        <f t="shared" si="3"/>
        <v>59.510086455331411</v>
      </c>
    </row>
    <row r="65" spans="1:20" x14ac:dyDescent="0.25">
      <c r="A65" s="4" t="s">
        <v>199</v>
      </c>
      <c r="B65" s="4" t="s">
        <v>11</v>
      </c>
      <c r="C65" s="4" t="s">
        <v>15</v>
      </c>
      <c r="D65" s="5">
        <v>41721</v>
      </c>
      <c r="E65" s="4" t="s">
        <v>26</v>
      </c>
      <c r="F65" s="5">
        <v>42184</v>
      </c>
      <c r="G65" s="4">
        <v>648</v>
      </c>
      <c r="H65" s="4">
        <v>456</v>
      </c>
      <c r="I65" s="4">
        <v>1056</v>
      </c>
      <c r="J65" s="6">
        <f t="shared" si="0"/>
        <v>11.115789473684211</v>
      </c>
      <c r="K65" s="7">
        <f t="shared" si="1"/>
        <v>5.5</v>
      </c>
      <c r="L65" s="7">
        <f t="shared" si="2"/>
        <v>2.0210526315789474</v>
      </c>
      <c r="M65" s="4">
        <v>32</v>
      </c>
      <c r="N65" s="4">
        <v>1.5</v>
      </c>
      <c r="O65" s="4">
        <v>62</v>
      </c>
      <c r="P65" s="4">
        <v>1</v>
      </c>
      <c r="Q65" s="4">
        <v>387</v>
      </c>
      <c r="R65" s="4" t="s">
        <v>12</v>
      </c>
      <c r="S65" s="4" t="s">
        <v>7</v>
      </c>
      <c r="T65" s="6">
        <f t="shared" si="3"/>
        <v>59.722222222222221</v>
      </c>
    </row>
    <row r="66" spans="1:20" x14ac:dyDescent="0.25">
      <c r="A66" s="4" t="s">
        <v>109</v>
      </c>
      <c r="B66" s="4" t="s">
        <v>9</v>
      </c>
      <c r="C66" s="4" t="s">
        <v>110</v>
      </c>
      <c r="D66" s="5">
        <v>41709</v>
      </c>
      <c r="E66" s="4" t="s">
        <v>49</v>
      </c>
      <c r="F66" s="5">
        <v>42191</v>
      </c>
      <c r="G66" s="4">
        <v>688</v>
      </c>
      <c r="H66" s="4">
        <v>460</v>
      </c>
      <c r="I66" s="4">
        <v>1113</v>
      </c>
      <c r="J66" s="6">
        <f t="shared" si="0"/>
        <v>11.715789473684211</v>
      </c>
      <c r="K66" s="7">
        <f t="shared" si="1"/>
        <v>4.8815789473684212</v>
      </c>
      <c r="L66" s="7">
        <f t="shared" si="2"/>
        <v>2.4</v>
      </c>
      <c r="M66" s="4">
        <v>30</v>
      </c>
      <c r="N66" s="4">
        <v>2.5</v>
      </c>
      <c r="O66" s="4">
        <v>67</v>
      </c>
      <c r="P66" s="4">
        <v>2</v>
      </c>
      <c r="Q66" s="4">
        <v>402</v>
      </c>
      <c r="R66" s="4" t="s">
        <v>8</v>
      </c>
      <c r="S66" s="4" t="s">
        <v>7</v>
      </c>
      <c r="T66" s="6">
        <f t="shared" si="3"/>
        <v>58.430232558139537</v>
      </c>
    </row>
    <row r="67" spans="1:20" x14ac:dyDescent="0.25">
      <c r="A67" s="4" t="s">
        <v>111</v>
      </c>
      <c r="B67" s="4" t="s">
        <v>9</v>
      </c>
      <c r="C67" s="4" t="s">
        <v>112</v>
      </c>
      <c r="D67" s="5">
        <v>41710</v>
      </c>
      <c r="E67" s="4" t="s">
        <v>49</v>
      </c>
      <c r="F67" s="5">
        <v>42191</v>
      </c>
      <c r="G67" s="4">
        <v>634</v>
      </c>
      <c r="H67" s="4">
        <v>463</v>
      </c>
      <c r="I67" s="4">
        <v>1028</v>
      </c>
      <c r="J67" s="6">
        <f t="shared" si="0"/>
        <v>10.821052631578947</v>
      </c>
      <c r="K67" s="7">
        <f t="shared" si="1"/>
        <v>6.011695906432748</v>
      </c>
      <c r="L67" s="7">
        <f t="shared" si="2"/>
        <v>1.8</v>
      </c>
      <c r="M67" s="4">
        <v>32</v>
      </c>
      <c r="N67" s="4">
        <v>2</v>
      </c>
      <c r="O67" s="4">
        <v>70</v>
      </c>
      <c r="P67" s="4">
        <v>2</v>
      </c>
      <c r="Q67" s="4">
        <v>369</v>
      </c>
      <c r="R67" s="4" t="s">
        <v>3</v>
      </c>
      <c r="S67" s="4" t="s">
        <v>7</v>
      </c>
      <c r="T67" s="6">
        <f t="shared" si="3"/>
        <v>58.201892744479501</v>
      </c>
    </row>
    <row r="68" spans="1:20" x14ac:dyDescent="0.25">
      <c r="A68" s="4" t="s">
        <v>202</v>
      </c>
      <c r="B68" s="4" t="s">
        <v>1</v>
      </c>
      <c r="C68" s="4" t="s">
        <v>21</v>
      </c>
      <c r="D68" s="5">
        <v>41722</v>
      </c>
      <c r="E68" s="4" t="s">
        <v>2</v>
      </c>
      <c r="F68" s="5">
        <v>42184</v>
      </c>
      <c r="G68" s="4">
        <v>632</v>
      </c>
      <c r="H68" s="4">
        <v>418</v>
      </c>
      <c r="I68" s="4">
        <v>1126</v>
      </c>
      <c r="J68" s="6">
        <f t="shared" ref="J68:J97" si="4">I68/95</f>
        <v>11.852631578947369</v>
      </c>
      <c r="K68" s="7">
        <f t="shared" ref="K68:K97" si="5">(J68/L68)</f>
        <v>5.2616822429906547</v>
      </c>
      <c r="L68" s="7">
        <f t="shared" ref="L68:L97" si="6">(G68-H68)/95</f>
        <v>2.2526315789473683</v>
      </c>
      <c r="M68" s="4">
        <v>27</v>
      </c>
      <c r="N68" s="4">
        <v>1.5</v>
      </c>
      <c r="O68" s="4">
        <v>66</v>
      </c>
      <c r="P68" s="4">
        <v>1</v>
      </c>
      <c r="Q68" s="4">
        <v>383</v>
      </c>
      <c r="R68" s="4" t="s">
        <v>22</v>
      </c>
      <c r="S68" s="4" t="s">
        <v>10</v>
      </c>
      <c r="T68" s="6">
        <f t="shared" ref="T68:T97" si="7">(Q68/G68)*100</f>
        <v>60.601265822784811</v>
      </c>
    </row>
    <row r="69" spans="1:20" x14ac:dyDescent="0.25">
      <c r="A69" s="4" t="s">
        <v>185</v>
      </c>
      <c r="B69" s="4" t="s">
        <v>11</v>
      </c>
      <c r="C69" s="4" t="s">
        <v>186</v>
      </c>
      <c r="D69" s="5">
        <v>41709</v>
      </c>
      <c r="E69" s="4" t="s">
        <v>34</v>
      </c>
      <c r="F69" s="5">
        <v>42184</v>
      </c>
      <c r="G69" s="4">
        <v>710</v>
      </c>
      <c r="H69" s="4">
        <v>520</v>
      </c>
      <c r="I69" s="4">
        <v>1114</v>
      </c>
      <c r="J69" s="6">
        <f t="shared" si="4"/>
        <v>11.726315789473684</v>
      </c>
      <c r="K69" s="7">
        <f t="shared" si="5"/>
        <v>5.8631578947368421</v>
      </c>
      <c r="L69" s="7">
        <f t="shared" si="6"/>
        <v>2</v>
      </c>
      <c r="M69" s="4">
        <v>29</v>
      </c>
      <c r="N69" s="4">
        <v>2.5</v>
      </c>
      <c r="O69" s="4">
        <v>68</v>
      </c>
      <c r="P69" s="4">
        <v>2</v>
      </c>
      <c r="Q69" s="4">
        <v>423</v>
      </c>
      <c r="R69" s="4" t="s">
        <v>8</v>
      </c>
      <c r="S69" s="4" t="s">
        <v>4</v>
      </c>
      <c r="T69" s="6">
        <f t="shared" si="7"/>
        <v>59.577464788732392</v>
      </c>
    </row>
    <row r="70" spans="1:20" x14ac:dyDescent="0.25">
      <c r="A70" s="4" t="s">
        <v>136</v>
      </c>
      <c r="B70" s="4" t="s">
        <v>5</v>
      </c>
      <c r="C70" s="4" t="s">
        <v>29</v>
      </c>
      <c r="D70" s="5">
        <v>41725</v>
      </c>
      <c r="E70" s="4" t="s">
        <v>17</v>
      </c>
      <c r="F70" s="5">
        <v>42184</v>
      </c>
      <c r="G70" s="4">
        <v>656</v>
      </c>
      <c r="H70" s="4">
        <v>495</v>
      </c>
      <c r="I70" s="4">
        <v>993</v>
      </c>
      <c r="J70" s="6">
        <f t="shared" si="4"/>
        <v>10.452631578947368</v>
      </c>
      <c r="K70" s="7">
        <f t="shared" si="5"/>
        <v>6.1677018633540373</v>
      </c>
      <c r="L70" s="7">
        <f t="shared" si="6"/>
        <v>1.6947368421052631</v>
      </c>
      <c r="M70" s="4">
        <v>31</v>
      </c>
      <c r="N70" s="4">
        <v>2</v>
      </c>
      <c r="O70" s="4">
        <v>80</v>
      </c>
      <c r="P70" s="4">
        <v>3</v>
      </c>
      <c r="Q70" s="4">
        <v>418</v>
      </c>
      <c r="R70" s="4" t="s">
        <v>14</v>
      </c>
      <c r="S70" s="4" t="s">
        <v>13</v>
      </c>
      <c r="T70" s="6">
        <f t="shared" si="7"/>
        <v>63.719512195121951</v>
      </c>
    </row>
    <row r="71" spans="1:20" x14ac:dyDescent="0.25">
      <c r="A71" s="4" t="s">
        <v>113</v>
      </c>
      <c r="B71" s="4" t="s">
        <v>11</v>
      </c>
      <c r="C71" s="4" t="s">
        <v>57</v>
      </c>
      <c r="D71" s="5">
        <v>41733</v>
      </c>
      <c r="E71" s="4" t="s">
        <v>58</v>
      </c>
      <c r="F71" s="5">
        <v>42191</v>
      </c>
      <c r="G71" s="4">
        <v>652</v>
      </c>
      <c r="H71" s="4">
        <v>443</v>
      </c>
      <c r="I71" s="4">
        <v>1117</v>
      </c>
      <c r="J71" s="6">
        <f t="shared" si="4"/>
        <v>11.757894736842106</v>
      </c>
      <c r="K71" s="7">
        <f t="shared" si="5"/>
        <v>5.3444976076555024</v>
      </c>
      <c r="L71" s="7">
        <f t="shared" si="6"/>
        <v>2.2000000000000002</v>
      </c>
      <c r="M71" s="4">
        <v>28</v>
      </c>
      <c r="N71" s="4">
        <v>1.5</v>
      </c>
      <c r="O71" s="4">
        <v>68</v>
      </c>
      <c r="P71" s="4">
        <v>3</v>
      </c>
      <c r="Q71" s="4">
        <v>380</v>
      </c>
      <c r="R71" s="4" t="s">
        <v>8</v>
      </c>
      <c r="S71" s="4" t="s">
        <v>6</v>
      </c>
      <c r="T71" s="6">
        <f t="shared" si="7"/>
        <v>58.282208588957054</v>
      </c>
    </row>
    <row r="72" spans="1:20" x14ac:dyDescent="0.25">
      <c r="A72" s="4" t="s">
        <v>190</v>
      </c>
      <c r="B72" s="4" t="s">
        <v>5</v>
      </c>
      <c r="C72" s="4" t="s">
        <v>191</v>
      </c>
      <c r="D72" s="5">
        <v>41739</v>
      </c>
      <c r="E72" s="4" t="s">
        <v>19</v>
      </c>
      <c r="F72" s="5">
        <v>42184</v>
      </c>
      <c r="G72" s="4">
        <v>606</v>
      </c>
      <c r="H72" s="4">
        <v>433</v>
      </c>
      <c r="I72" s="4">
        <v>1033</v>
      </c>
      <c r="J72" s="6">
        <f t="shared" si="4"/>
        <v>10.873684210526315</v>
      </c>
      <c r="K72" s="7">
        <f t="shared" si="5"/>
        <v>5.9710982658959528</v>
      </c>
      <c r="L72" s="7">
        <f t="shared" si="6"/>
        <v>1.8210526315789475</v>
      </c>
      <c r="M72" s="4">
        <v>30</v>
      </c>
      <c r="N72" s="4">
        <v>2.5</v>
      </c>
      <c r="O72" s="4">
        <v>67</v>
      </c>
      <c r="P72" s="4">
        <v>1</v>
      </c>
      <c r="Q72" s="4">
        <v>339</v>
      </c>
      <c r="R72" s="4" t="s">
        <v>8</v>
      </c>
      <c r="S72" s="4" t="s">
        <v>6</v>
      </c>
      <c r="T72" s="6">
        <f t="shared" si="7"/>
        <v>55.940594059405946</v>
      </c>
    </row>
    <row r="73" spans="1:20" x14ac:dyDescent="0.25">
      <c r="A73" s="4" t="s">
        <v>114</v>
      </c>
      <c r="B73" s="4" t="s">
        <v>5</v>
      </c>
      <c r="C73" s="4" t="s">
        <v>115</v>
      </c>
      <c r="D73" s="5">
        <v>41757</v>
      </c>
      <c r="E73" s="4" t="s">
        <v>102</v>
      </c>
      <c r="F73" s="5">
        <v>42191</v>
      </c>
      <c r="G73" s="4">
        <v>574</v>
      </c>
      <c r="H73" s="4">
        <v>339</v>
      </c>
      <c r="I73" s="4">
        <v>886</v>
      </c>
      <c r="J73" s="6">
        <f t="shared" si="4"/>
        <v>9.3263157894736839</v>
      </c>
      <c r="K73" s="7">
        <f t="shared" si="5"/>
        <v>3.7702127659574463</v>
      </c>
      <c r="L73" s="7">
        <f t="shared" si="6"/>
        <v>2.4736842105263159</v>
      </c>
      <c r="M73" s="4">
        <v>26</v>
      </c>
      <c r="N73" s="4">
        <v>2</v>
      </c>
      <c r="O73" s="4">
        <v>64</v>
      </c>
      <c r="P73" s="4">
        <v>2</v>
      </c>
      <c r="Q73" s="4">
        <v>365</v>
      </c>
      <c r="R73" s="4" t="s">
        <v>14</v>
      </c>
      <c r="S73" s="4" t="s">
        <v>6</v>
      </c>
      <c r="T73" s="6">
        <f t="shared" si="7"/>
        <v>63.588850174216027</v>
      </c>
    </row>
    <row r="74" spans="1:20" x14ac:dyDescent="0.25">
      <c r="A74" s="4" t="s">
        <v>175</v>
      </c>
      <c r="B74" s="4" t="s">
        <v>1</v>
      </c>
      <c r="C74" s="4" t="s">
        <v>176</v>
      </c>
      <c r="D74" s="5">
        <v>41671</v>
      </c>
      <c r="E74" s="4" t="s">
        <v>25</v>
      </c>
      <c r="F74" s="5">
        <v>42184</v>
      </c>
      <c r="G74" s="4">
        <v>744</v>
      </c>
      <c r="H74" s="4">
        <v>510</v>
      </c>
      <c r="I74" s="4">
        <v>1196</v>
      </c>
      <c r="J74" s="6">
        <f t="shared" si="4"/>
        <v>12.589473684210526</v>
      </c>
      <c r="K74" s="7">
        <f t="shared" si="5"/>
        <v>5.1111111111111107</v>
      </c>
      <c r="L74" s="7">
        <f t="shared" si="6"/>
        <v>2.4631578947368422</v>
      </c>
      <c r="M74" s="4">
        <v>35</v>
      </c>
      <c r="N74" s="4">
        <v>2</v>
      </c>
      <c r="O74" s="4">
        <v>66</v>
      </c>
      <c r="P74" s="4">
        <v>2</v>
      </c>
      <c r="Q74" s="4">
        <v>458</v>
      </c>
      <c r="R74" s="4" t="s">
        <v>3</v>
      </c>
      <c r="S74" s="4" t="s">
        <v>7</v>
      </c>
      <c r="T74" s="6">
        <f t="shared" si="7"/>
        <v>61.55913978494624</v>
      </c>
    </row>
    <row r="75" spans="1:20" x14ac:dyDescent="0.25">
      <c r="A75" s="4" t="s">
        <v>150</v>
      </c>
      <c r="B75" s="4" t="s">
        <v>5</v>
      </c>
      <c r="C75" s="4" t="s">
        <v>151</v>
      </c>
      <c r="D75" s="5">
        <v>41683</v>
      </c>
      <c r="E75" s="4" t="s">
        <v>43</v>
      </c>
      <c r="F75" s="5">
        <v>42184</v>
      </c>
      <c r="G75" s="4">
        <v>684</v>
      </c>
      <c r="H75" s="4">
        <v>471</v>
      </c>
      <c r="I75" s="4">
        <v>1177</v>
      </c>
      <c r="J75" s="6">
        <f t="shared" si="4"/>
        <v>12.389473684210527</v>
      </c>
      <c r="K75" s="7">
        <f t="shared" si="5"/>
        <v>5.5258215962441319</v>
      </c>
      <c r="L75" s="7">
        <f t="shared" si="6"/>
        <v>2.2421052631578946</v>
      </c>
      <c r="M75" s="4">
        <v>33</v>
      </c>
      <c r="N75" s="4">
        <v>2.5</v>
      </c>
      <c r="O75" s="4">
        <v>70</v>
      </c>
      <c r="P75" s="4">
        <v>2</v>
      </c>
      <c r="Q75" s="4">
        <v>398</v>
      </c>
      <c r="R75" s="4" t="s">
        <v>8</v>
      </c>
      <c r="S75" s="4" t="s">
        <v>7</v>
      </c>
      <c r="T75" s="6">
        <f t="shared" si="7"/>
        <v>58.187134502923975</v>
      </c>
    </row>
    <row r="76" spans="1:20" x14ac:dyDescent="0.25">
      <c r="A76" s="4" t="s">
        <v>195</v>
      </c>
      <c r="B76" s="4" t="s">
        <v>9</v>
      </c>
      <c r="C76" s="4" t="s">
        <v>196</v>
      </c>
      <c r="D76" s="5">
        <v>41703</v>
      </c>
      <c r="E76" s="4" t="s">
        <v>38</v>
      </c>
      <c r="F76" s="5">
        <v>42184</v>
      </c>
      <c r="G76" s="4">
        <v>714</v>
      </c>
      <c r="H76" s="4">
        <v>484</v>
      </c>
      <c r="I76" s="4">
        <v>1145</v>
      </c>
      <c r="J76" s="6">
        <f t="shared" si="4"/>
        <v>12.052631578947368</v>
      </c>
      <c r="K76" s="7">
        <f t="shared" si="5"/>
        <v>4.9782608695652177</v>
      </c>
      <c r="L76" s="7">
        <f t="shared" si="6"/>
        <v>2.4210526315789473</v>
      </c>
      <c r="M76" s="4">
        <v>35</v>
      </c>
      <c r="N76" s="4">
        <v>2</v>
      </c>
      <c r="O76" s="4">
        <v>70</v>
      </c>
      <c r="P76" s="4">
        <v>3</v>
      </c>
      <c r="Q76" s="4">
        <v>410</v>
      </c>
      <c r="R76" s="4" t="s">
        <v>3</v>
      </c>
      <c r="S76" s="4" t="s">
        <v>6</v>
      </c>
      <c r="T76" s="6">
        <f t="shared" si="7"/>
        <v>57.422969187675065</v>
      </c>
    </row>
    <row r="77" spans="1:20" x14ac:dyDescent="0.25">
      <c r="A77" s="4" t="s">
        <v>154</v>
      </c>
      <c r="B77" s="4" t="s">
        <v>1</v>
      </c>
      <c r="C77" s="4" t="s">
        <v>155</v>
      </c>
      <c r="D77" s="5">
        <v>41715</v>
      </c>
      <c r="E77" s="4" t="s">
        <v>2</v>
      </c>
      <c r="F77" s="5">
        <v>42184</v>
      </c>
      <c r="G77" s="4">
        <v>704</v>
      </c>
      <c r="H77" s="4">
        <v>487</v>
      </c>
      <c r="I77" s="4">
        <v>1100</v>
      </c>
      <c r="J77" s="6">
        <f t="shared" si="4"/>
        <v>11.578947368421053</v>
      </c>
      <c r="K77" s="7">
        <f t="shared" si="5"/>
        <v>5.0691244239631335</v>
      </c>
      <c r="L77" s="7">
        <f t="shared" si="6"/>
        <v>2.2842105263157895</v>
      </c>
      <c r="M77" s="4">
        <v>30</v>
      </c>
      <c r="N77" s="4">
        <v>1</v>
      </c>
      <c r="O77" s="4">
        <v>72</v>
      </c>
      <c r="P77" s="4">
        <v>4</v>
      </c>
      <c r="Q77" s="4">
        <v>452</v>
      </c>
      <c r="R77" s="4" t="s">
        <v>22</v>
      </c>
      <c r="S77" s="4" t="s">
        <v>7</v>
      </c>
      <c r="T77" s="6">
        <f t="shared" si="7"/>
        <v>64.204545454545453</v>
      </c>
    </row>
    <row r="78" spans="1:20" x14ac:dyDescent="0.25">
      <c r="A78" s="4" t="s">
        <v>184</v>
      </c>
      <c r="B78" s="4" t="s">
        <v>11</v>
      </c>
      <c r="C78" s="4" t="s">
        <v>165</v>
      </c>
      <c r="D78" s="5">
        <v>41714</v>
      </c>
      <c r="E78" s="4" t="s">
        <v>16</v>
      </c>
      <c r="F78" s="5">
        <v>42184</v>
      </c>
      <c r="G78" s="4">
        <v>660</v>
      </c>
      <c r="H78" s="4">
        <v>442</v>
      </c>
      <c r="I78" s="4">
        <v>1146</v>
      </c>
      <c r="J78" s="6">
        <f t="shared" si="4"/>
        <v>12.063157894736841</v>
      </c>
      <c r="K78" s="7">
        <f t="shared" si="5"/>
        <v>5.2568807339449535</v>
      </c>
      <c r="L78" s="7">
        <f t="shared" si="6"/>
        <v>2.2947368421052632</v>
      </c>
      <c r="M78" s="4">
        <v>31</v>
      </c>
      <c r="N78" s="4">
        <v>1</v>
      </c>
      <c r="O78" s="4">
        <v>64</v>
      </c>
      <c r="P78" s="4">
        <v>2</v>
      </c>
      <c r="Q78" s="4">
        <v>395</v>
      </c>
      <c r="R78" s="4" t="s">
        <v>12</v>
      </c>
      <c r="S78" s="4" t="s">
        <v>7</v>
      </c>
      <c r="T78" s="6">
        <f t="shared" si="7"/>
        <v>59.848484848484851</v>
      </c>
    </row>
    <row r="79" spans="1:20" x14ac:dyDescent="0.25">
      <c r="A79" s="4" t="s">
        <v>116</v>
      </c>
      <c r="B79" s="4" t="s">
        <v>9</v>
      </c>
      <c r="C79" s="4" t="s">
        <v>117</v>
      </c>
      <c r="D79" s="5">
        <v>41703</v>
      </c>
      <c r="E79" s="4" t="s">
        <v>49</v>
      </c>
      <c r="F79" s="5">
        <v>42191</v>
      </c>
      <c r="G79" s="4">
        <v>686</v>
      </c>
      <c r="H79" s="4">
        <v>492</v>
      </c>
      <c r="I79" s="4">
        <v>1132</v>
      </c>
      <c r="J79" s="6">
        <f t="shared" si="4"/>
        <v>11.91578947368421</v>
      </c>
      <c r="K79" s="7">
        <f t="shared" si="5"/>
        <v>5.8350515463917523</v>
      </c>
      <c r="L79" s="7">
        <f t="shared" si="6"/>
        <v>2.0421052631578949</v>
      </c>
      <c r="M79" s="4">
        <v>33</v>
      </c>
      <c r="N79" s="4">
        <v>2</v>
      </c>
      <c r="O79" s="4">
        <v>69</v>
      </c>
      <c r="P79" s="4">
        <v>3</v>
      </c>
      <c r="Q79" s="4">
        <v>403</v>
      </c>
      <c r="R79" s="4" t="s">
        <v>3</v>
      </c>
      <c r="S79" s="4" t="s">
        <v>4</v>
      </c>
      <c r="T79" s="6">
        <f t="shared" si="7"/>
        <v>58.746355685131192</v>
      </c>
    </row>
    <row r="80" spans="1:20" x14ac:dyDescent="0.25">
      <c r="A80" s="4" t="s">
        <v>118</v>
      </c>
      <c r="B80" s="4" t="s">
        <v>9</v>
      </c>
      <c r="C80" s="4" t="s">
        <v>119</v>
      </c>
      <c r="D80" s="5">
        <v>41705</v>
      </c>
      <c r="E80" s="4" t="s">
        <v>49</v>
      </c>
      <c r="F80" s="5">
        <v>42191</v>
      </c>
      <c r="G80" s="4">
        <v>668</v>
      </c>
      <c r="H80" s="4">
        <v>461</v>
      </c>
      <c r="I80" s="4">
        <v>1096</v>
      </c>
      <c r="J80" s="6">
        <f t="shared" si="4"/>
        <v>11.536842105263158</v>
      </c>
      <c r="K80" s="7">
        <f t="shared" si="5"/>
        <v>5.2946859903381638</v>
      </c>
      <c r="L80" s="7">
        <f t="shared" si="6"/>
        <v>2.1789473684210527</v>
      </c>
      <c r="M80" s="4">
        <v>34</v>
      </c>
      <c r="N80" s="4">
        <v>2</v>
      </c>
      <c r="O80" s="4">
        <v>65</v>
      </c>
      <c r="P80" s="4">
        <v>3</v>
      </c>
      <c r="Q80" s="4">
        <v>375</v>
      </c>
      <c r="R80" s="4" t="s">
        <v>8</v>
      </c>
      <c r="S80" s="4" t="s">
        <v>4</v>
      </c>
      <c r="T80" s="6">
        <f t="shared" si="7"/>
        <v>56.137724550898206</v>
      </c>
    </row>
    <row r="81" spans="1:20" x14ac:dyDescent="0.25">
      <c r="A81" s="4" t="s">
        <v>120</v>
      </c>
      <c r="B81" s="4" t="s">
        <v>1</v>
      </c>
      <c r="C81" s="4" t="s">
        <v>121</v>
      </c>
      <c r="D81" s="5">
        <v>41725</v>
      </c>
      <c r="E81" s="4" t="s">
        <v>36</v>
      </c>
      <c r="F81" s="5">
        <v>42191</v>
      </c>
      <c r="G81" s="4">
        <v>670</v>
      </c>
      <c r="H81" s="4">
        <v>444</v>
      </c>
      <c r="I81" s="4">
        <v>1046</v>
      </c>
      <c r="J81" s="6">
        <f t="shared" si="4"/>
        <v>11.010526315789473</v>
      </c>
      <c r="K81" s="7">
        <f t="shared" si="5"/>
        <v>4.6283185840707963</v>
      </c>
      <c r="L81" s="7">
        <f t="shared" si="6"/>
        <v>2.3789473684210525</v>
      </c>
      <c r="M81" s="4">
        <v>36</v>
      </c>
      <c r="N81" s="4">
        <v>2</v>
      </c>
      <c r="O81" s="4">
        <v>57</v>
      </c>
      <c r="P81" s="4">
        <v>3</v>
      </c>
      <c r="Q81" s="4">
        <v>413</v>
      </c>
      <c r="R81" s="4" t="s">
        <v>3</v>
      </c>
      <c r="S81" s="4" t="s">
        <v>33</v>
      </c>
      <c r="T81" s="6">
        <f t="shared" si="7"/>
        <v>61.64179104477612</v>
      </c>
    </row>
    <row r="82" spans="1:20" x14ac:dyDescent="0.25">
      <c r="A82" s="4" t="s">
        <v>122</v>
      </c>
      <c r="B82" s="4" t="s">
        <v>9</v>
      </c>
      <c r="C82" s="4" t="s">
        <v>97</v>
      </c>
      <c r="D82" s="5">
        <v>41727</v>
      </c>
      <c r="E82" s="4" t="s">
        <v>49</v>
      </c>
      <c r="F82" s="5">
        <v>42191</v>
      </c>
      <c r="G82" s="4">
        <v>638</v>
      </c>
      <c r="H82" s="4">
        <v>453</v>
      </c>
      <c r="I82" s="4">
        <v>1056</v>
      </c>
      <c r="J82" s="6">
        <f t="shared" si="4"/>
        <v>11.115789473684211</v>
      </c>
      <c r="K82" s="7">
        <f t="shared" si="5"/>
        <v>5.7081081081081084</v>
      </c>
      <c r="L82" s="7">
        <f t="shared" si="6"/>
        <v>1.9473684210526316</v>
      </c>
      <c r="M82" s="4">
        <v>32</v>
      </c>
      <c r="N82" s="4">
        <v>2</v>
      </c>
      <c r="O82" s="4">
        <v>61</v>
      </c>
      <c r="P82" s="4">
        <v>1</v>
      </c>
      <c r="Q82" s="4">
        <v>367</v>
      </c>
      <c r="R82" s="4" t="s">
        <v>8</v>
      </c>
      <c r="S82" s="4" t="s">
        <v>4</v>
      </c>
      <c r="T82" s="6">
        <f t="shared" si="7"/>
        <v>57.523510971786827</v>
      </c>
    </row>
    <row r="83" spans="1:20" x14ac:dyDescent="0.25">
      <c r="A83" s="4" t="s">
        <v>123</v>
      </c>
      <c r="B83" s="4" t="s">
        <v>11</v>
      </c>
      <c r="C83" s="4" t="s">
        <v>93</v>
      </c>
      <c r="D83" s="5">
        <v>41729</v>
      </c>
      <c r="E83" s="4" t="s">
        <v>58</v>
      </c>
      <c r="F83" s="5">
        <v>42191</v>
      </c>
      <c r="G83" s="4">
        <v>700</v>
      </c>
      <c r="H83" s="4">
        <v>455</v>
      </c>
      <c r="I83" s="4">
        <v>1092</v>
      </c>
      <c r="J83" s="6">
        <f t="shared" si="4"/>
        <v>11.494736842105263</v>
      </c>
      <c r="K83" s="7">
        <f t="shared" si="5"/>
        <v>4.4571428571428573</v>
      </c>
      <c r="L83" s="7">
        <f t="shared" si="6"/>
        <v>2.5789473684210527</v>
      </c>
      <c r="M83" s="4">
        <v>33</v>
      </c>
      <c r="N83" s="4">
        <v>2.5</v>
      </c>
      <c r="O83" s="4">
        <v>61</v>
      </c>
      <c r="P83" s="4">
        <v>2</v>
      </c>
      <c r="Q83" s="4">
        <v>420</v>
      </c>
      <c r="R83" s="4" t="s">
        <v>12</v>
      </c>
      <c r="S83" s="4" t="s">
        <v>7</v>
      </c>
      <c r="T83" s="6">
        <f t="shared" si="7"/>
        <v>60</v>
      </c>
    </row>
    <row r="84" spans="1:20" x14ac:dyDescent="0.25">
      <c r="A84" s="4" t="s">
        <v>209</v>
      </c>
      <c r="B84" s="4" t="s">
        <v>5</v>
      </c>
      <c r="C84" s="4" t="s">
        <v>210</v>
      </c>
      <c r="D84" s="5">
        <v>41740</v>
      </c>
      <c r="E84" s="4" t="s">
        <v>19</v>
      </c>
      <c r="F84" s="5">
        <v>42184</v>
      </c>
      <c r="G84" s="4">
        <v>670</v>
      </c>
      <c r="H84" s="4">
        <v>448</v>
      </c>
      <c r="I84" s="4">
        <v>994</v>
      </c>
      <c r="J84" s="6">
        <f t="shared" si="4"/>
        <v>10.463157894736842</v>
      </c>
      <c r="K84" s="7">
        <f t="shared" si="5"/>
        <v>4.4774774774774766</v>
      </c>
      <c r="L84" s="7">
        <f t="shared" si="6"/>
        <v>2.3368421052631581</v>
      </c>
      <c r="M84" s="4">
        <v>31</v>
      </c>
      <c r="N84" s="4">
        <v>2</v>
      </c>
      <c r="O84" s="4">
        <v>60</v>
      </c>
      <c r="P84" s="4">
        <v>2</v>
      </c>
      <c r="Q84" s="4">
        <v>399</v>
      </c>
      <c r="R84" s="4" t="s">
        <v>12</v>
      </c>
      <c r="S84" s="4" t="s">
        <v>6</v>
      </c>
      <c r="T84" s="6">
        <f t="shared" si="7"/>
        <v>59.552238805970148</v>
      </c>
    </row>
    <row r="85" spans="1:20" x14ac:dyDescent="0.25">
      <c r="A85" s="4" t="s">
        <v>218</v>
      </c>
      <c r="B85" s="4" t="s">
        <v>11</v>
      </c>
      <c r="C85" s="4" t="s">
        <v>219</v>
      </c>
      <c r="D85" s="5">
        <v>41749</v>
      </c>
      <c r="E85" s="4" t="s">
        <v>102</v>
      </c>
      <c r="F85" s="5">
        <v>42184</v>
      </c>
      <c r="G85" s="4">
        <v>612</v>
      </c>
      <c r="H85" s="4">
        <v>430</v>
      </c>
      <c r="I85" s="4">
        <v>1016</v>
      </c>
      <c r="J85" s="6">
        <f t="shared" si="4"/>
        <v>10.694736842105263</v>
      </c>
      <c r="K85" s="7">
        <f t="shared" si="5"/>
        <v>5.5824175824175821</v>
      </c>
      <c r="L85" s="7">
        <f t="shared" si="6"/>
        <v>1.9157894736842105</v>
      </c>
      <c r="M85" s="4">
        <v>30</v>
      </c>
      <c r="N85" s="4">
        <v>2</v>
      </c>
      <c r="O85" s="4">
        <v>65</v>
      </c>
      <c r="P85" s="4">
        <v>3</v>
      </c>
      <c r="Q85" s="4">
        <v>376</v>
      </c>
      <c r="R85" s="4" t="s">
        <v>3</v>
      </c>
      <c r="S85" s="4" t="s">
        <v>4</v>
      </c>
      <c r="T85" s="6">
        <f t="shared" si="7"/>
        <v>61.437908496732028</v>
      </c>
    </row>
    <row r="86" spans="1:20" x14ac:dyDescent="0.25">
      <c r="A86" s="4" t="s">
        <v>149</v>
      </c>
      <c r="B86" s="4" t="s">
        <v>1</v>
      </c>
      <c r="C86" s="4" t="s">
        <v>21</v>
      </c>
      <c r="D86" s="5">
        <v>41676</v>
      </c>
      <c r="E86" s="4" t="s">
        <v>36</v>
      </c>
      <c r="F86" s="5">
        <v>42184</v>
      </c>
      <c r="G86" s="4">
        <v>680</v>
      </c>
      <c r="H86" s="4">
        <v>476</v>
      </c>
      <c r="I86" s="4">
        <v>1079</v>
      </c>
      <c r="J86" s="6">
        <f t="shared" si="4"/>
        <v>11.357894736842105</v>
      </c>
      <c r="K86" s="7">
        <f t="shared" si="5"/>
        <v>5.2892156862745097</v>
      </c>
      <c r="L86" s="7">
        <f t="shared" si="6"/>
        <v>2.1473684210526316</v>
      </c>
      <c r="M86" s="4">
        <v>31</v>
      </c>
      <c r="N86" s="4">
        <v>2</v>
      </c>
      <c r="O86" s="4">
        <v>64</v>
      </c>
      <c r="P86" s="4">
        <v>1</v>
      </c>
      <c r="Q86" s="4">
        <v>410</v>
      </c>
      <c r="R86" s="4" t="s">
        <v>3</v>
      </c>
      <c r="S86" s="4" t="s">
        <v>4</v>
      </c>
      <c r="T86" s="6">
        <f t="shared" si="7"/>
        <v>60.294117647058819</v>
      </c>
    </row>
    <row r="87" spans="1:20" x14ac:dyDescent="0.25">
      <c r="A87" s="4" t="s">
        <v>124</v>
      </c>
      <c r="B87" s="4" t="s">
        <v>5</v>
      </c>
      <c r="C87" s="4" t="s">
        <v>35</v>
      </c>
      <c r="D87" s="5">
        <v>41679</v>
      </c>
      <c r="E87" s="4" t="s">
        <v>43</v>
      </c>
      <c r="F87" s="5">
        <v>42191</v>
      </c>
      <c r="G87" s="4">
        <v>682</v>
      </c>
      <c r="H87" s="4">
        <v>496</v>
      </c>
      <c r="I87" s="4">
        <v>912</v>
      </c>
      <c r="J87" s="6">
        <f t="shared" si="4"/>
        <v>9.6</v>
      </c>
      <c r="K87" s="7">
        <f t="shared" si="5"/>
        <v>4.9032258064516121</v>
      </c>
      <c r="L87" s="7">
        <f t="shared" si="6"/>
        <v>1.9578947368421054</v>
      </c>
      <c r="M87" s="4">
        <v>30</v>
      </c>
      <c r="N87" s="4">
        <v>2</v>
      </c>
      <c r="O87" s="4">
        <v>70</v>
      </c>
      <c r="P87" s="4">
        <v>1</v>
      </c>
      <c r="Q87" s="4">
        <v>413</v>
      </c>
      <c r="R87" s="4" t="s">
        <v>3</v>
      </c>
      <c r="S87" s="4" t="s">
        <v>10</v>
      </c>
      <c r="T87" s="6">
        <f t="shared" si="7"/>
        <v>60.557184750733143</v>
      </c>
    </row>
    <row r="88" spans="1:20" x14ac:dyDescent="0.25">
      <c r="A88" s="4" t="s">
        <v>125</v>
      </c>
      <c r="B88" s="4" t="s">
        <v>5</v>
      </c>
      <c r="C88" s="4" t="s">
        <v>84</v>
      </c>
      <c r="D88" s="5">
        <v>41671</v>
      </c>
      <c r="E88" s="4" t="s">
        <v>43</v>
      </c>
      <c r="F88" s="5">
        <v>42191</v>
      </c>
      <c r="G88" s="4">
        <v>736</v>
      </c>
      <c r="H88" s="4">
        <v>546</v>
      </c>
      <c r="I88" s="4">
        <v>1095</v>
      </c>
      <c r="J88" s="6">
        <f t="shared" si="4"/>
        <v>11.526315789473685</v>
      </c>
      <c r="K88" s="7">
        <f t="shared" si="5"/>
        <v>5.7631578947368425</v>
      </c>
      <c r="L88" s="7">
        <f t="shared" si="6"/>
        <v>2</v>
      </c>
      <c r="M88" s="4">
        <v>31</v>
      </c>
      <c r="N88" s="4">
        <v>2</v>
      </c>
      <c r="O88" s="4">
        <v>75</v>
      </c>
      <c r="P88" s="4">
        <v>2</v>
      </c>
      <c r="Q88" s="4">
        <v>455</v>
      </c>
      <c r="R88" s="4" t="s">
        <v>14</v>
      </c>
      <c r="S88" s="4" t="s">
        <v>7</v>
      </c>
      <c r="T88" s="6">
        <f t="shared" si="7"/>
        <v>61.820652173913047</v>
      </c>
    </row>
    <row r="89" spans="1:20" x14ac:dyDescent="0.25">
      <c r="A89" s="4" t="s">
        <v>126</v>
      </c>
      <c r="B89" s="4" t="s">
        <v>5</v>
      </c>
      <c r="C89" s="4" t="s">
        <v>127</v>
      </c>
      <c r="D89" s="5">
        <v>41672</v>
      </c>
      <c r="E89" s="4" t="s">
        <v>43</v>
      </c>
      <c r="F89" s="5">
        <v>42191</v>
      </c>
      <c r="G89" s="4">
        <v>722</v>
      </c>
      <c r="H89" s="4">
        <v>536</v>
      </c>
      <c r="I89" s="4">
        <v>903</v>
      </c>
      <c r="J89" s="6">
        <f t="shared" si="4"/>
        <v>9.5052631578947366</v>
      </c>
      <c r="K89" s="7">
        <f t="shared" si="5"/>
        <v>4.854838709677419</v>
      </c>
      <c r="L89" s="7">
        <f t="shared" si="6"/>
        <v>1.9578947368421054</v>
      </c>
      <c r="M89" s="4">
        <v>31</v>
      </c>
      <c r="N89" s="4">
        <v>2.5</v>
      </c>
      <c r="O89" s="4">
        <v>80</v>
      </c>
      <c r="P89" s="4">
        <v>3</v>
      </c>
      <c r="Q89" s="4">
        <v>435</v>
      </c>
      <c r="R89" s="4" t="s">
        <v>3</v>
      </c>
      <c r="S89" s="4" t="s">
        <v>4</v>
      </c>
      <c r="T89" s="6">
        <f t="shared" si="7"/>
        <v>60.249307479224377</v>
      </c>
    </row>
    <row r="90" spans="1:20" x14ac:dyDescent="0.25">
      <c r="A90" s="4" t="s">
        <v>128</v>
      </c>
      <c r="B90" s="4" t="s">
        <v>1</v>
      </c>
      <c r="C90" s="4" t="s">
        <v>129</v>
      </c>
      <c r="D90" s="5">
        <v>41674</v>
      </c>
      <c r="E90" s="4" t="s">
        <v>46</v>
      </c>
      <c r="F90" s="5">
        <v>42191</v>
      </c>
      <c r="G90" s="4">
        <v>752</v>
      </c>
      <c r="H90" s="4">
        <v>554</v>
      </c>
      <c r="I90" s="4">
        <v>1141</v>
      </c>
      <c r="J90" s="6">
        <f t="shared" si="4"/>
        <v>12.010526315789473</v>
      </c>
      <c r="K90" s="7">
        <f t="shared" si="5"/>
        <v>5.762626262626263</v>
      </c>
      <c r="L90" s="7">
        <f t="shared" si="6"/>
        <v>2.0842105263157893</v>
      </c>
      <c r="M90" s="4">
        <v>36</v>
      </c>
      <c r="N90" s="4">
        <v>2</v>
      </c>
      <c r="O90" s="4">
        <v>78</v>
      </c>
      <c r="P90" s="4">
        <v>3</v>
      </c>
      <c r="Q90" s="4">
        <v>474</v>
      </c>
      <c r="R90" s="4" t="s">
        <v>3</v>
      </c>
      <c r="S90" s="4" t="s">
        <v>6</v>
      </c>
      <c r="T90" s="6">
        <f t="shared" si="7"/>
        <v>63.031914893617028</v>
      </c>
    </row>
    <row r="91" spans="1:20" x14ac:dyDescent="0.25">
      <c r="A91" s="4" t="s">
        <v>179</v>
      </c>
      <c r="B91" s="4" t="s">
        <v>11</v>
      </c>
      <c r="C91" s="4" t="s">
        <v>180</v>
      </c>
      <c r="D91" s="5">
        <v>41673</v>
      </c>
      <c r="E91" s="4" t="s">
        <v>168</v>
      </c>
      <c r="F91" s="5">
        <v>42184</v>
      </c>
      <c r="G91" s="4">
        <v>742</v>
      </c>
      <c r="H91" s="4">
        <v>534</v>
      </c>
      <c r="I91" s="4">
        <v>1098</v>
      </c>
      <c r="J91" s="6">
        <f t="shared" si="4"/>
        <v>11.557894736842105</v>
      </c>
      <c r="K91" s="7">
        <f t="shared" si="5"/>
        <v>5.2788461538461533</v>
      </c>
      <c r="L91" s="7">
        <f t="shared" si="6"/>
        <v>2.1894736842105265</v>
      </c>
      <c r="M91" s="4">
        <v>33</v>
      </c>
      <c r="N91" s="4">
        <v>3</v>
      </c>
      <c r="O91" s="4">
        <v>70</v>
      </c>
      <c r="P91" s="4">
        <v>1</v>
      </c>
      <c r="Q91" s="4">
        <v>438</v>
      </c>
      <c r="R91" s="4" t="s">
        <v>3</v>
      </c>
      <c r="S91" s="4" t="s">
        <v>4</v>
      </c>
      <c r="T91" s="6">
        <f t="shared" si="7"/>
        <v>59.029649595687331</v>
      </c>
    </row>
    <row r="92" spans="1:20" x14ac:dyDescent="0.25">
      <c r="A92" s="4" t="s">
        <v>169</v>
      </c>
      <c r="B92" s="4" t="s">
        <v>5</v>
      </c>
      <c r="C92" s="4" t="s">
        <v>18</v>
      </c>
      <c r="D92" s="5">
        <v>41686</v>
      </c>
      <c r="E92" s="4" t="s">
        <v>27</v>
      </c>
      <c r="F92" s="5">
        <v>42184</v>
      </c>
      <c r="G92" s="4">
        <v>616</v>
      </c>
      <c r="H92" s="4">
        <v>384</v>
      </c>
      <c r="I92" s="4">
        <v>1024</v>
      </c>
      <c r="J92" s="6">
        <f t="shared" si="4"/>
        <v>10.778947368421052</v>
      </c>
      <c r="K92" s="7">
        <f t="shared" si="5"/>
        <v>4.4137931034482758</v>
      </c>
      <c r="L92" s="7">
        <f t="shared" si="6"/>
        <v>2.4421052631578948</v>
      </c>
      <c r="M92" s="4">
        <v>29</v>
      </c>
      <c r="N92" s="4">
        <v>2</v>
      </c>
      <c r="O92" s="4">
        <v>58</v>
      </c>
      <c r="P92" s="4">
        <v>2</v>
      </c>
      <c r="Q92" s="4">
        <v>362</v>
      </c>
      <c r="R92" s="4" t="s">
        <v>12</v>
      </c>
      <c r="S92" s="4" t="s">
        <v>7</v>
      </c>
      <c r="T92" s="6">
        <f t="shared" si="7"/>
        <v>58.766233766233768</v>
      </c>
    </row>
    <row r="93" spans="1:20" x14ac:dyDescent="0.25">
      <c r="A93" s="4" t="s">
        <v>130</v>
      </c>
      <c r="B93" s="4" t="s">
        <v>11</v>
      </c>
      <c r="C93" s="4" t="s">
        <v>60</v>
      </c>
      <c r="D93" s="5">
        <v>41699</v>
      </c>
      <c r="E93" s="4" t="s">
        <v>58</v>
      </c>
      <c r="F93" s="5">
        <v>42191</v>
      </c>
      <c r="G93" s="4">
        <v>802</v>
      </c>
      <c r="H93" s="4">
        <v>556</v>
      </c>
      <c r="I93" s="4">
        <v>1231</v>
      </c>
      <c r="J93" s="6">
        <f t="shared" si="4"/>
        <v>12.957894736842105</v>
      </c>
      <c r="K93" s="7">
        <f t="shared" si="5"/>
        <v>5.0040650406504064</v>
      </c>
      <c r="L93" s="7">
        <f t="shared" si="6"/>
        <v>2.5894736842105264</v>
      </c>
      <c r="M93" s="4">
        <v>34</v>
      </c>
      <c r="N93" s="4">
        <v>3</v>
      </c>
      <c r="O93" s="4">
        <v>67</v>
      </c>
      <c r="P93" s="4">
        <v>3</v>
      </c>
      <c r="Q93" s="4">
        <v>466</v>
      </c>
      <c r="R93" s="4" t="s">
        <v>3</v>
      </c>
      <c r="S93" s="4" t="s">
        <v>37</v>
      </c>
      <c r="T93" s="6">
        <f t="shared" si="7"/>
        <v>58.104738154613464</v>
      </c>
    </row>
    <row r="94" spans="1:20" x14ac:dyDescent="0.25">
      <c r="A94" s="4" t="s">
        <v>131</v>
      </c>
      <c r="B94" s="4" t="s">
        <v>1</v>
      </c>
      <c r="C94" s="4" t="s">
        <v>132</v>
      </c>
      <c r="D94" s="5">
        <v>41700</v>
      </c>
      <c r="E94" s="4" t="s">
        <v>36</v>
      </c>
      <c r="F94" s="5">
        <v>42191</v>
      </c>
      <c r="G94" s="4">
        <v>662</v>
      </c>
      <c r="H94" s="4">
        <v>430</v>
      </c>
      <c r="I94" s="4">
        <v>1082</v>
      </c>
      <c r="J94" s="6">
        <f t="shared" si="4"/>
        <v>11.389473684210527</v>
      </c>
      <c r="K94" s="7">
        <f t="shared" si="5"/>
        <v>4.6637931034482758</v>
      </c>
      <c r="L94" s="7">
        <f t="shared" si="6"/>
        <v>2.4421052631578948</v>
      </c>
      <c r="M94" s="4">
        <v>29</v>
      </c>
      <c r="N94" s="4">
        <v>1.5</v>
      </c>
      <c r="O94" s="4">
        <v>70</v>
      </c>
      <c r="P94" s="4">
        <v>2</v>
      </c>
      <c r="Q94" s="4">
        <v>438</v>
      </c>
      <c r="R94" s="4" t="s">
        <v>22</v>
      </c>
      <c r="S94" s="4" t="s">
        <v>4</v>
      </c>
      <c r="T94" s="6">
        <f t="shared" si="7"/>
        <v>66.163141993957709</v>
      </c>
    </row>
    <row r="95" spans="1:20" x14ac:dyDescent="0.25">
      <c r="A95" s="4" t="s">
        <v>231</v>
      </c>
      <c r="B95" s="4" t="s">
        <v>1</v>
      </c>
      <c r="C95" s="4" t="s">
        <v>232</v>
      </c>
      <c r="D95" s="5">
        <v>41713</v>
      </c>
      <c r="E95" s="4" t="s">
        <v>233</v>
      </c>
      <c r="F95" s="5">
        <v>42184</v>
      </c>
      <c r="G95" s="4">
        <v>658</v>
      </c>
      <c r="H95" s="4">
        <v>454</v>
      </c>
      <c r="I95" s="4">
        <v>1105</v>
      </c>
      <c r="J95" s="6">
        <f t="shared" si="4"/>
        <v>11.631578947368421</v>
      </c>
      <c r="K95" s="7">
        <f t="shared" si="5"/>
        <v>5.416666666666667</v>
      </c>
      <c r="L95" s="7">
        <f t="shared" si="6"/>
        <v>2.1473684210526316</v>
      </c>
      <c r="M95" s="4">
        <v>32</v>
      </c>
      <c r="N95" s="4">
        <v>2</v>
      </c>
      <c r="O95" s="4">
        <v>64</v>
      </c>
      <c r="P95" s="4">
        <v>3</v>
      </c>
      <c r="Q95" s="4">
        <v>398</v>
      </c>
      <c r="R95" s="4" t="s">
        <v>8</v>
      </c>
      <c r="S95" s="4" t="s">
        <v>7</v>
      </c>
      <c r="T95" s="6">
        <f t="shared" si="7"/>
        <v>60.486322188449847</v>
      </c>
    </row>
    <row r="96" spans="1:20" x14ac:dyDescent="0.25">
      <c r="A96" s="4" t="s">
        <v>161</v>
      </c>
      <c r="B96" s="4" t="s">
        <v>23</v>
      </c>
      <c r="C96" s="4" t="s">
        <v>162</v>
      </c>
      <c r="D96" s="5">
        <v>41718</v>
      </c>
      <c r="E96" s="4" t="s">
        <v>163</v>
      </c>
      <c r="F96" s="5">
        <v>42184</v>
      </c>
      <c r="G96" s="4">
        <v>602</v>
      </c>
      <c r="H96" s="4">
        <v>436</v>
      </c>
      <c r="I96" s="4">
        <v>1003</v>
      </c>
      <c r="J96" s="6">
        <f t="shared" si="4"/>
        <v>10.557894736842105</v>
      </c>
      <c r="K96" s="7">
        <f t="shared" si="5"/>
        <v>6.0421686746987948</v>
      </c>
      <c r="L96" s="7">
        <f t="shared" si="6"/>
        <v>1.7473684210526317</v>
      </c>
      <c r="M96" s="4">
        <v>28</v>
      </c>
      <c r="N96" s="4">
        <v>1</v>
      </c>
      <c r="O96" s="4">
        <v>73</v>
      </c>
      <c r="P96" s="4">
        <v>3</v>
      </c>
      <c r="Q96" s="4">
        <v>402</v>
      </c>
      <c r="R96" s="4" t="s">
        <v>22</v>
      </c>
      <c r="S96" s="4" t="s">
        <v>13</v>
      </c>
      <c r="T96" s="6">
        <f t="shared" si="7"/>
        <v>66.777408637873762</v>
      </c>
    </row>
    <row r="97" spans="1:20" x14ac:dyDescent="0.25">
      <c r="A97" s="4" t="s">
        <v>133</v>
      </c>
      <c r="B97" s="4" t="s">
        <v>5</v>
      </c>
      <c r="C97" s="4" t="s">
        <v>134</v>
      </c>
      <c r="D97" s="5">
        <v>41726</v>
      </c>
      <c r="E97" s="4" t="s">
        <v>135</v>
      </c>
      <c r="F97" s="5">
        <v>42191</v>
      </c>
      <c r="G97" s="4">
        <v>740</v>
      </c>
      <c r="H97" s="4">
        <v>520</v>
      </c>
      <c r="I97" s="4">
        <v>1127</v>
      </c>
      <c r="J97" s="6">
        <f t="shared" si="4"/>
        <v>11.863157894736842</v>
      </c>
      <c r="K97" s="7">
        <f t="shared" si="5"/>
        <v>5.1227272727272721</v>
      </c>
      <c r="L97" s="7">
        <f t="shared" si="6"/>
        <v>2.3157894736842106</v>
      </c>
      <c r="M97" s="4">
        <v>34</v>
      </c>
      <c r="N97" s="4">
        <v>2</v>
      </c>
      <c r="O97" s="4">
        <v>67</v>
      </c>
      <c r="P97" s="4">
        <v>3</v>
      </c>
      <c r="Q97" s="4">
        <v>422</v>
      </c>
      <c r="R97" s="4" t="s">
        <v>8</v>
      </c>
      <c r="S97" s="4" t="s">
        <v>33</v>
      </c>
      <c r="T97" s="6">
        <f t="shared" si="7"/>
        <v>57.027027027027025</v>
      </c>
    </row>
    <row r="98" spans="1:20" x14ac:dyDescent="0.25">
      <c r="K98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Intake 17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Stephen Conroy</cp:lastModifiedBy>
  <dcterms:created xsi:type="dcterms:W3CDTF">2016-01-27T12:20:21Z</dcterms:created>
  <dcterms:modified xsi:type="dcterms:W3CDTF">2016-01-27T15:38:14Z</dcterms:modified>
</cp:coreProperties>
</file>