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355" windowHeight="2325"/>
  </bookViews>
  <sheets>
    <sheet name="Intake 15" sheetId="2" r:id="rId1"/>
  </sheets>
  <calcPr calcId="145621"/>
</workbook>
</file>

<file path=xl/calcChain.xml><?xml version="1.0" encoding="utf-8"?>
<calcChain xmlns="http://schemas.openxmlformats.org/spreadsheetml/2006/main">
  <c r="T4" i="2" l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" i="2"/>
</calcChain>
</file>

<file path=xl/sharedStrings.xml><?xml version="1.0" encoding="utf-8"?>
<sst xmlns="http://schemas.openxmlformats.org/spreadsheetml/2006/main" count="230" uniqueCount="137">
  <si>
    <t>SIRE</t>
  </si>
  <si>
    <t>BB</t>
  </si>
  <si>
    <t>U+</t>
  </si>
  <si>
    <t>3=</t>
  </si>
  <si>
    <t>LM</t>
  </si>
  <si>
    <t>3+</t>
  </si>
  <si>
    <t>3-</t>
  </si>
  <si>
    <t>U-</t>
  </si>
  <si>
    <t>SI</t>
  </si>
  <si>
    <t>2=</t>
  </si>
  <si>
    <t>CH</t>
  </si>
  <si>
    <t>CF85</t>
  </si>
  <si>
    <t>U=</t>
  </si>
  <si>
    <t>2+</t>
  </si>
  <si>
    <t>E-</t>
  </si>
  <si>
    <t>FSZ</t>
  </si>
  <si>
    <t>KJB</t>
  </si>
  <si>
    <t>R+</t>
  </si>
  <si>
    <t>SEV</t>
  </si>
  <si>
    <t>SA</t>
  </si>
  <si>
    <t>LM (50%), SI (46.88%), UN (3.13%)</t>
  </si>
  <si>
    <t>HCA</t>
  </si>
  <si>
    <t>R=</t>
  </si>
  <si>
    <t>EFZ</t>
  </si>
  <si>
    <t>AA</t>
  </si>
  <si>
    <t>CWI</t>
  </si>
  <si>
    <t>4-</t>
  </si>
  <si>
    <t>CVV</t>
  </si>
  <si>
    <t>IE221194790977</t>
  </si>
  <si>
    <t>CH (50%), LM (21.88%), MY (18.75%), UN (9.38%)</t>
  </si>
  <si>
    <t>IE341549430941</t>
  </si>
  <si>
    <t>HO (12.5%), LM (62.5%), SI (21.88%), UN (3.13%)</t>
  </si>
  <si>
    <t>IE341549490947</t>
  </si>
  <si>
    <t>HO (9.38%), BB (12.5%), LM (50%), SI (25%), UN (3.13%)</t>
  </si>
  <si>
    <t>IE151846890456</t>
  </si>
  <si>
    <t>HO (9.38%), FR (3.13%), BB (12.5%), LM (50%), SA (25%)</t>
  </si>
  <si>
    <t>IE151846850460</t>
  </si>
  <si>
    <t>BA (6.25%), LM (62.5%), SA (25%), SI (3.13%), UN (3.13%)</t>
  </si>
  <si>
    <t>IE141454140271</t>
  </si>
  <si>
    <t>HO (9.38%), CH (62.5%), LM (21.88%), UN (6.25%)</t>
  </si>
  <si>
    <t>CXY</t>
  </si>
  <si>
    <t>IE151846860461</t>
  </si>
  <si>
    <t>BA (21.88%), LM (50%), SA (9.38%), SI (12.5%), UN (6.25%)</t>
  </si>
  <si>
    <t>R-</t>
  </si>
  <si>
    <t>IE111034940592</t>
  </si>
  <si>
    <t>HO (9.38%), BB (12.5%), CH (50%), LM (21.88%), UN (6.25%)</t>
  </si>
  <si>
    <t>CSQ</t>
  </si>
  <si>
    <t>IE361038030292</t>
  </si>
  <si>
    <t>HE</t>
  </si>
  <si>
    <t>HE (50%), LM (34.38%), AA (12.5%), UN (3.13%)</t>
  </si>
  <si>
    <t>GZS</t>
  </si>
  <si>
    <t>IE141454180267</t>
  </si>
  <si>
    <t>CH (37.5%), LM (50%), AA (6.25%), UN (6.25%)</t>
  </si>
  <si>
    <t>IE341073220885</t>
  </si>
  <si>
    <t>HO (9.38%), BB (50%), SI (12.5%), AA (25%), UN (3.13%)</t>
  </si>
  <si>
    <t>VMP</t>
  </si>
  <si>
    <t>4=</t>
  </si>
  <si>
    <t>IE361038050294</t>
  </si>
  <si>
    <t>LM (9.38%), SI (75%), AA (12.5%), UN (3.13%)</t>
  </si>
  <si>
    <t>APZ</t>
  </si>
  <si>
    <t>IE111034990589</t>
  </si>
  <si>
    <t>CH (62.5%), HE (6.25%), SI (31.25%)</t>
  </si>
  <si>
    <t>IE111034980588</t>
  </si>
  <si>
    <t>HO (6.25%), BB (25%), CH (62.5%), SI (6.25%)</t>
  </si>
  <si>
    <t>IE221194710978</t>
  </si>
  <si>
    <t>HO (21.88%), LM (71.88%), UN (6.25%)</t>
  </si>
  <si>
    <t>IE221194780976</t>
  </si>
  <si>
    <t>IE341073230886</t>
  </si>
  <si>
    <t>HO (21.88%), LM (21.88%), SI (50%), UN (6.25%)</t>
  </si>
  <si>
    <t>QCD</t>
  </si>
  <si>
    <t>IE341073240887</t>
  </si>
  <si>
    <t>HO (12.5%), LM (12.5%), SI (25%), AA (50%)</t>
  </si>
  <si>
    <t>MKP</t>
  </si>
  <si>
    <t>IE341549420940</t>
  </si>
  <si>
    <t>HO (6.25%), HE (6.25%), LM (62.5%), SI (25%)</t>
  </si>
  <si>
    <t>IE151846880463</t>
  </si>
  <si>
    <t>BA (21.88%), LM (50%), SI (21.88%), UN (6.25%)</t>
  </si>
  <si>
    <t>IE151846870462</t>
  </si>
  <si>
    <t>HO (21.88%), CH (50%), AA (21.88%), UN (6.25%)</t>
  </si>
  <si>
    <t>IE111034970587</t>
  </si>
  <si>
    <t>HO (21.88%), SA (50%), SI (25%), UN (3.13%)</t>
  </si>
  <si>
    <t>IE341549470945</t>
  </si>
  <si>
    <t>HO (12.5%), LM (62.5%), SI (25%)</t>
  </si>
  <si>
    <t>IE341549480946</t>
  </si>
  <si>
    <t>HO (15.63%), FR (9.38%), LM (21.88%), SI (50%), UN (3.13%)</t>
  </si>
  <si>
    <t>IE151846890464</t>
  </si>
  <si>
    <t>BA (21.88%), CH (50%), SI (18.75%), UN (9.38%)</t>
  </si>
  <si>
    <t>IE251224890975</t>
  </si>
  <si>
    <t>HO (12.5%), HE (12.5%), SA (50%), SH (12.5%), UN (12.5%)</t>
  </si>
  <si>
    <t>DZJ</t>
  </si>
  <si>
    <t>IE341549490939</t>
  </si>
  <si>
    <t>IE151846820458</t>
  </si>
  <si>
    <t>CH (84.38%), SI (6.25%), UN (9.38%)</t>
  </si>
  <si>
    <t>IE361038040293</t>
  </si>
  <si>
    <t>BB (6.25%), HE (50%), LM (37.5%), SI (6.25%)</t>
  </si>
  <si>
    <t>IE251224880974</t>
  </si>
  <si>
    <t>LM (43.75%), SA (50%), SH (6.25%)</t>
  </si>
  <si>
    <t>BHU</t>
  </si>
  <si>
    <t>IE251224860980</t>
  </si>
  <si>
    <t>HO (21.88%), HE (12.5%), SA (50%), UN (15.63%)</t>
  </si>
  <si>
    <t>IE221194790969</t>
  </si>
  <si>
    <t>HO (25%), FR (3.13%), LM (71.88%)</t>
  </si>
  <si>
    <t>IE341073210884</t>
  </si>
  <si>
    <t>SA (12.5%), SI (31.25%), AA (50%), UN (6.25%)</t>
  </si>
  <si>
    <t>LWS</t>
  </si>
  <si>
    <t>TAG</t>
  </si>
  <si>
    <t>MAIN BREED</t>
  </si>
  <si>
    <t>Breakdown by breed</t>
  </si>
  <si>
    <t>Date of birth</t>
  </si>
  <si>
    <t xml:space="preserve">Slaughter </t>
  </si>
  <si>
    <t>date</t>
  </si>
  <si>
    <t xml:space="preserve">Final </t>
  </si>
  <si>
    <t>liveweight (kg)</t>
  </si>
  <si>
    <t xml:space="preserve">Initial </t>
  </si>
  <si>
    <t>Total  feed</t>
  </si>
  <si>
    <t>consumed (kg)</t>
  </si>
  <si>
    <t>Dry matter</t>
  </si>
  <si>
    <t xml:space="preserve"> intake (kg/day)</t>
  </si>
  <si>
    <t xml:space="preserve">Feed conversion </t>
  </si>
  <si>
    <t>efficiency (dmi/adg)</t>
  </si>
  <si>
    <t xml:space="preserve">Average daily </t>
  </si>
  <si>
    <t>gain (kg)</t>
  </si>
  <si>
    <t xml:space="preserve">Scrotal </t>
  </si>
  <si>
    <t>circumference (cm)</t>
  </si>
  <si>
    <t xml:space="preserve">Pre-slaughter </t>
  </si>
  <si>
    <t>scanned fat depth (mm)</t>
  </si>
  <si>
    <t xml:space="preserve">Pre-slaughter scanned </t>
  </si>
  <si>
    <t>muscle depth (mm)</t>
  </si>
  <si>
    <t>Pre-slaughter intramuscular</t>
  </si>
  <si>
    <t xml:space="preserve"> fat depth</t>
  </si>
  <si>
    <t xml:space="preserve">Carcass </t>
  </si>
  <si>
    <t>weight (kg)</t>
  </si>
  <si>
    <t xml:space="preserve">Carcass conformation </t>
  </si>
  <si>
    <t>score (15 point scale)</t>
  </si>
  <si>
    <t xml:space="preserve">Carcass fat </t>
  </si>
  <si>
    <t xml:space="preserve">Kill-out </t>
  </si>
  <si>
    <t>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</si>
</sst>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selection activeCell="J30" sqref="J30"/>
    </sheetView>
  </sheetViews>
  <sheetFormatPr defaultRowHeight="15" x14ac:dyDescent="0.25"/>
  <cols>
    <col min="1" max="1" width="14.7109375" style="4" bestFit="1" customWidth="1"/>
    <col min="2" max="2" width="12.140625" style="4" bestFit="1" customWidth="1"/>
    <col min="3" max="3" width="53.5703125" style="4" bestFit="1" customWidth="1"/>
    <col min="4" max="4" width="12.140625" style="4" bestFit="1" customWidth="1"/>
    <col min="5" max="5" width="5.140625" style="4" bestFit="1" customWidth="1"/>
    <col min="6" max="6" width="10.7109375" style="4" bestFit="1" customWidth="1"/>
    <col min="7" max="8" width="14.42578125" style="4" bestFit="1" customWidth="1"/>
    <col min="9" max="9" width="14.140625" style="4" bestFit="1" customWidth="1"/>
    <col min="10" max="10" width="15" style="4" bestFit="1" customWidth="1"/>
    <col min="11" max="11" width="19.28515625" style="4" bestFit="1" customWidth="1"/>
    <col min="12" max="12" width="13.5703125" style="4" bestFit="1" customWidth="1"/>
    <col min="13" max="13" width="18.42578125" style="4" bestFit="1" customWidth="1"/>
    <col min="14" max="14" width="22.5703125" style="4" bestFit="1" customWidth="1"/>
    <col min="15" max="15" width="21.5703125" style="4" bestFit="1" customWidth="1"/>
    <col min="16" max="16" width="26.140625" style="4" bestFit="1" customWidth="1"/>
    <col min="17" max="17" width="11" style="4" bestFit="1" customWidth="1"/>
    <col min="18" max="18" width="20.5703125" style="4" bestFit="1" customWidth="1"/>
    <col min="19" max="19" width="19.85546875" style="4" bestFit="1" customWidth="1"/>
    <col min="20" max="20" width="8" style="4" bestFit="1" customWidth="1"/>
    <col min="21" max="16384" width="9.140625" style="4"/>
  </cols>
  <sheetData>
    <row r="1" spans="1:20" s="3" customFormat="1" ht="18" customHeight="1" x14ac:dyDescent="0.25">
      <c r="A1" s="1"/>
      <c r="B1" s="1"/>
      <c r="C1" s="1"/>
      <c r="D1" s="1"/>
      <c r="E1" s="1"/>
      <c r="F1" s="1" t="s">
        <v>109</v>
      </c>
      <c r="G1" s="1" t="s">
        <v>111</v>
      </c>
      <c r="H1" s="1" t="s">
        <v>113</v>
      </c>
      <c r="I1" s="1" t="s">
        <v>114</v>
      </c>
      <c r="J1" s="1" t="s">
        <v>116</v>
      </c>
      <c r="K1" s="1" t="s">
        <v>118</v>
      </c>
      <c r="L1" s="1" t="s">
        <v>120</v>
      </c>
      <c r="M1" s="1" t="s">
        <v>122</v>
      </c>
      <c r="N1" s="1" t="s">
        <v>124</v>
      </c>
      <c r="O1" s="1" t="s">
        <v>126</v>
      </c>
      <c r="P1" s="1" t="s">
        <v>128</v>
      </c>
      <c r="Q1" s="1" t="s">
        <v>130</v>
      </c>
      <c r="R1" s="1" t="s">
        <v>132</v>
      </c>
      <c r="S1" s="1" t="s">
        <v>134</v>
      </c>
      <c r="T1" s="1" t="s">
        <v>135</v>
      </c>
    </row>
    <row r="2" spans="1:20" s="3" customFormat="1" ht="18" customHeight="1" x14ac:dyDescent="0.25">
      <c r="A2" s="1" t="s">
        <v>105</v>
      </c>
      <c r="B2" s="2" t="s">
        <v>106</v>
      </c>
      <c r="C2" s="1" t="s">
        <v>107</v>
      </c>
      <c r="D2" s="1" t="s">
        <v>108</v>
      </c>
      <c r="E2" s="2" t="s">
        <v>0</v>
      </c>
      <c r="F2" s="1" t="s">
        <v>110</v>
      </c>
      <c r="G2" s="1" t="s">
        <v>112</v>
      </c>
      <c r="H2" s="1" t="s">
        <v>112</v>
      </c>
      <c r="I2" s="1" t="s">
        <v>115</v>
      </c>
      <c r="J2" s="1" t="s">
        <v>117</v>
      </c>
      <c r="K2" s="1" t="s">
        <v>119</v>
      </c>
      <c r="L2" s="1" t="s">
        <v>121</v>
      </c>
      <c r="M2" s="1" t="s">
        <v>123</v>
      </c>
      <c r="N2" s="1" t="s">
        <v>125</v>
      </c>
      <c r="O2" s="1" t="s">
        <v>127</v>
      </c>
      <c r="P2" s="1" t="s">
        <v>129</v>
      </c>
      <c r="Q2" s="1" t="s">
        <v>131</v>
      </c>
      <c r="R2" s="1" t="s">
        <v>133</v>
      </c>
      <c r="S2" s="1" t="s">
        <v>133</v>
      </c>
      <c r="T2" s="1" t="s">
        <v>136</v>
      </c>
    </row>
    <row r="3" spans="1:20" x14ac:dyDescent="0.25">
      <c r="A3" s="4" t="s">
        <v>28</v>
      </c>
      <c r="B3" s="4" t="s">
        <v>10</v>
      </c>
      <c r="C3" s="4" t="s">
        <v>29</v>
      </c>
      <c r="D3" s="5">
        <v>41601</v>
      </c>
      <c r="E3" s="4" t="s">
        <v>15</v>
      </c>
      <c r="F3" s="5">
        <v>42101</v>
      </c>
      <c r="G3" s="4">
        <v>676</v>
      </c>
      <c r="H3" s="4">
        <v>445</v>
      </c>
      <c r="I3" s="4">
        <v>1199</v>
      </c>
      <c r="J3" s="6">
        <f>I3/104</f>
        <v>11.528846153846153</v>
      </c>
      <c r="K3" s="6">
        <f>J3/L3</f>
        <v>5.1904761904761898</v>
      </c>
      <c r="L3" s="6">
        <f>(G3-H3)/104</f>
        <v>2.2211538461538463</v>
      </c>
      <c r="M3" s="4">
        <v>35</v>
      </c>
      <c r="N3" s="4">
        <v>3</v>
      </c>
      <c r="O3" s="4">
        <v>82</v>
      </c>
      <c r="P3" s="4">
        <v>3</v>
      </c>
      <c r="Q3" s="4">
        <v>418</v>
      </c>
      <c r="R3" s="4" t="s">
        <v>14</v>
      </c>
      <c r="S3" s="4" t="s">
        <v>9</v>
      </c>
      <c r="T3" s="6">
        <f>Q3/G3*100</f>
        <v>61.834319526627226</v>
      </c>
    </row>
    <row r="4" spans="1:20" x14ac:dyDescent="0.25">
      <c r="A4" s="4" t="s">
        <v>30</v>
      </c>
      <c r="B4" s="4" t="s">
        <v>4</v>
      </c>
      <c r="C4" s="4" t="s">
        <v>31</v>
      </c>
      <c r="D4" s="5">
        <v>41623</v>
      </c>
      <c r="E4" s="4" t="s">
        <v>25</v>
      </c>
      <c r="F4" s="5">
        <v>42101</v>
      </c>
      <c r="G4" s="4">
        <v>684</v>
      </c>
      <c r="H4" s="4">
        <v>504</v>
      </c>
      <c r="I4" s="4">
        <v>1154</v>
      </c>
      <c r="J4" s="6">
        <f t="shared" ref="J4:J35" si="0">I4/104</f>
        <v>11.096153846153847</v>
      </c>
      <c r="K4" s="6">
        <f t="shared" ref="K4:K35" si="1">J4/L4</f>
        <v>6.4111111111111114</v>
      </c>
      <c r="L4" s="6">
        <f t="shared" ref="L4:L35" si="2">(G4-H4)/104</f>
        <v>1.7307692307692308</v>
      </c>
      <c r="M4" s="4">
        <v>35</v>
      </c>
      <c r="N4" s="4">
        <v>5</v>
      </c>
      <c r="O4" s="4">
        <v>86</v>
      </c>
      <c r="P4" s="4">
        <v>4.5</v>
      </c>
      <c r="Q4" s="4">
        <v>402</v>
      </c>
      <c r="R4" s="4" t="s">
        <v>2</v>
      </c>
      <c r="S4" s="4" t="s">
        <v>3</v>
      </c>
      <c r="T4" s="6">
        <f t="shared" ref="T4:T35" si="3">Q4/G4*100</f>
        <v>58.771929824561411</v>
      </c>
    </row>
    <row r="5" spans="1:20" x14ac:dyDescent="0.25">
      <c r="A5" s="4" t="s">
        <v>32</v>
      </c>
      <c r="B5" s="4" t="s">
        <v>4</v>
      </c>
      <c r="C5" s="4" t="s">
        <v>33</v>
      </c>
      <c r="D5" s="5">
        <v>41623</v>
      </c>
      <c r="E5" s="4" t="s">
        <v>25</v>
      </c>
      <c r="F5" s="5">
        <v>42101</v>
      </c>
      <c r="G5" s="4">
        <v>630</v>
      </c>
      <c r="H5" s="4">
        <v>387</v>
      </c>
      <c r="I5" s="4">
        <v>1187</v>
      </c>
      <c r="J5" s="6">
        <f t="shared" si="0"/>
        <v>11.413461538461538</v>
      </c>
      <c r="K5" s="6">
        <f t="shared" si="1"/>
        <v>4.8847736625514404</v>
      </c>
      <c r="L5" s="6">
        <f t="shared" si="2"/>
        <v>2.3365384615384617</v>
      </c>
      <c r="M5" s="4">
        <v>41</v>
      </c>
      <c r="N5" s="4">
        <v>4</v>
      </c>
      <c r="O5" s="4">
        <v>82</v>
      </c>
      <c r="P5" s="4">
        <v>3</v>
      </c>
      <c r="Q5" s="4">
        <v>379</v>
      </c>
      <c r="R5" s="4" t="s">
        <v>14</v>
      </c>
      <c r="S5" s="4" t="s">
        <v>9</v>
      </c>
      <c r="T5" s="6">
        <f t="shared" si="3"/>
        <v>60.158730158730158</v>
      </c>
    </row>
    <row r="6" spans="1:20" x14ac:dyDescent="0.25">
      <c r="A6" s="4" t="s">
        <v>34</v>
      </c>
      <c r="B6" s="4" t="s">
        <v>4</v>
      </c>
      <c r="C6" s="4" t="s">
        <v>35</v>
      </c>
      <c r="D6" s="5">
        <v>41624</v>
      </c>
      <c r="E6" s="4" t="s">
        <v>27</v>
      </c>
      <c r="F6" s="5">
        <v>42101</v>
      </c>
      <c r="G6" s="4">
        <v>574</v>
      </c>
      <c r="H6" s="4">
        <v>411</v>
      </c>
      <c r="I6" s="4">
        <v>1115</v>
      </c>
      <c r="J6" s="6">
        <f t="shared" si="0"/>
        <v>10.721153846153847</v>
      </c>
      <c r="K6" s="6">
        <f t="shared" si="1"/>
        <v>6.8404907975460123</v>
      </c>
      <c r="L6" s="6">
        <f t="shared" si="2"/>
        <v>1.5673076923076923</v>
      </c>
      <c r="M6" s="4">
        <v>35</v>
      </c>
      <c r="N6" s="4">
        <v>4</v>
      </c>
      <c r="O6" s="4">
        <v>84</v>
      </c>
      <c r="P6" s="4">
        <v>3</v>
      </c>
      <c r="Q6" s="4">
        <v>338</v>
      </c>
      <c r="R6" s="4" t="s">
        <v>12</v>
      </c>
      <c r="S6" s="4" t="s">
        <v>13</v>
      </c>
      <c r="T6" s="6">
        <f t="shared" si="3"/>
        <v>58.88501742160279</v>
      </c>
    </row>
    <row r="7" spans="1:20" x14ac:dyDescent="0.25">
      <c r="A7" s="4" t="s">
        <v>36</v>
      </c>
      <c r="B7" s="4" t="s">
        <v>4</v>
      </c>
      <c r="C7" s="4" t="s">
        <v>37</v>
      </c>
      <c r="D7" s="5">
        <v>41628</v>
      </c>
      <c r="E7" s="4" t="s">
        <v>21</v>
      </c>
      <c r="F7" s="5">
        <v>42101</v>
      </c>
      <c r="G7" s="4">
        <v>578</v>
      </c>
      <c r="H7" s="4">
        <v>440</v>
      </c>
      <c r="I7" s="4">
        <v>1074</v>
      </c>
      <c r="J7" s="6">
        <f t="shared" si="0"/>
        <v>10.326923076923077</v>
      </c>
      <c r="K7" s="6">
        <f t="shared" si="1"/>
        <v>7.7826086956521738</v>
      </c>
      <c r="L7" s="6">
        <f t="shared" si="2"/>
        <v>1.3269230769230769</v>
      </c>
      <c r="M7" s="4">
        <v>37</v>
      </c>
      <c r="N7" s="4">
        <v>5</v>
      </c>
      <c r="O7" s="4">
        <v>64</v>
      </c>
      <c r="P7" s="4">
        <v>4</v>
      </c>
      <c r="Q7" s="4">
        <v>334</v>
      </c>
      <c r="R7" s="4" t="s">
        <v>22</v>
      </c>
      <c r="S7" s="4" t="s">
        <v>13</v>
      </c>
      <c r="T7" s="6">
        <f t="shared" si="3"/>
        <v>57.785467128027676</v>
      </c>
    </row>
    <row r="8" spans="1:20" x14ac:dyDescent="0.25">
      <c r="A8" s="4" t="s">
        <v>38</v>
      </c>
      <c r="B8" s="4" t="s">
        <v>10</v>
      </c>
      <c r="C8" s="4" t="s">
        <v>39</v>
      </c>
      <c r="D8" s="5">
        <v>41636</v>
      </c>
      <c r="E8" s="4" t="s">
        <v>40</v>
      </c>
      <c r="F8" s="5">
        <v>42101</v>
      </c>
      <c r="G8" s="4">
        <v>612</v>
      </c>
      <c r="H8" s="4">
        <v>345</v>
      </c>
      <c r="I8" s="4">
        <v>1103</v>
      </c>
      <c r="J8" s="6">
        <f t="shared" si="0"/>
        <v>10.60576923076923</v>
      </c>
      <c r="K8" s="6">
        <f t="shared" si="1"/>
        <v>4.131086142322097</v>
      </c>
      <c r="L8" s="6">
        <f t="shared" si="2"/>
        <v>2.5673076923076925</v>
      </c>
      <c r="M8" s="4">
        <v>35</v>
      </c>
      <c r="N8" s="4">
        <v>3</v>
      </c>
      <c r="O8" s="4">
        <v>79</v>
      </c>
      <c r="P8" s="4">
        <v>3.5</v>
      </c>
      <c r="Q8" s="4">
        <v>365</v>
      </c>
      <c r="R8" s="4" t="s">
        <v>2</v>
      </c>
      <c r="S8" s="4" t="s">
        <v>9</v>
      </c>
      <c r="T8" s="6">
        <f t="shared" si="3"/>
        <v>59.640522875816991</v>
      </c>
    </row>
    <row r="9" spans="1:20" x14ac:dyDescent="0.25">
      <c r="A9" s="4" t="s">
        <v>41</v>
      </c>
      <c r="B9" s="4" t="s">
        <v>4</v>
      </c>
      <c r="C9" s="4" t="s">
        <v>42</v>
      </c>
      <c r="D9" s="5">
        <v>41630</v>
      </c>
      <c r="F9" s="5">
        <v>42101</v>
      </c>
      <c r="G9" s="4">
        <v>482</v>
      </c>
      <c r="H9" s="4">
        <v>346</v>
      </c>
      <c r="I9" s="4">
        <v>828</v>
      </c>
      <c r="J9" s="6">
        <f t="shared" si="0"/>
        <v>7.9615384615384617</v>
      </c>
      <c r="K9" s="6">
        <f t="shared" si="1"/>
        <v>6.0882352941176467</v>
      </c>
      <c r="L9" s="6">
        <f t="shared" si="2"/>
        <v>1.3076923076923077</v>
      </c>
      <c r="M9" s="4">
        <v>38</v>
      </c>
      <c r="N9" s="4">
        <v>2</v>
      </c>
      <c r="O9" s="4">
        <v>71</v>
      </c>
      <c r="P9" s="4">
        <v>3.5</v>
      </c>
      <c r="Q9" s="4">
        <v>262</v>
      </c>
      <c r="R9" s="4" t="s">
        <v>43</v>
      </c>
      <c r="S9" s="4" t="s">
        <v>6</v>
      </c>
      <c r="T9" s="6">
        <f t="shared" si="3"/>
        <v>54.356846473029044</v>
      </c>
    </row>
    <row r="10" spans="1:20" x14ac:dyDescent="0.25">
      <c r="A10" s="4" t="s">
        <v>44</v>
      </c>
      <c r="B10" s="4" t="s">
        <v>10</v>
      </c>
      <c r="C10" s="4" t="s">
        <v>45</v>
      </c>
      <c r="D10" s="5">
        <v>41598</v>
      </c>
      <c r="E10" s="4" t="s">
        <v>46</v>
      </c>
      <c r="F10" s="5">
        <v>42101</v>
      </c>
      <c r="G10" s="4">
        <v>664</v>
      </c>
      <c r="H10" s="4">
        <v>439</v>
      </c>
      <c r="I10" s="4">
        <v>1322</v>
      </c>
      <c r="J10" s="6">
        <f t="shared" si="0"/>
        <v>12.711538461538462</v>
      </c>
      <c r="K10" s="6">
        <f t="shared" si="1"/>
        <v>5.8755555555555556</v>
      </c>
      <c r="L10" s="6">
        <f t="shared" si="2"/>
        <v>2.1634615384615383</v>
      </c>
      <c r="M10" s="4">
        <v>37</v>
      </c>
      <c r="N10" s="4">
        <v>3</v>
      </c>
      <c r="O10" s="4">
        <v>78</v>
      </c>
      <c r="P10" s="4">
        <v>3</v>
      </c>
      <c r="Q10" s="4">
        <v>377</v>
      </c>
      <c r="R10" s="4" t="s">
        <v>12</v>
      </c>
      <c r="S10" s="4" t="s">
        <v>3</v>
      </c>
      <c r="T10" s="6">
        <f t="shared" si="3"/>
        <v>56.777108433734938</v>
      </c>
    </row>
    <row r="11" spans="1:20" x14ac:dyDescent="0.25">
      <c r="A11" s="4" t="s">
        <v>47</v>
      </c>
      <c r="B11" s="4" t="s">
        <v>48</v>
      </c>
      <c r="C11" s="4" t="s">
        <v>49</v>
      </c>
      <c r="D11" s="5">
        <v>41636</v>
      </c>
      <c r="E11" s="4" t="s">
        <v>50</v>
      </c>
      <c r="F11" s="5">
        <v>42101</v>
      </c>
      <c r="G11" s="4">
        <v>608</v>
      </c>
      <c r="H11" s="4">
        <v>422</v>
      </c>
      <c r="I11" s="4">
        <v>1086</v>
      </c>
      <c r="J11" s="6">
        <f t="shared" si="0"/>
        <v>10.442307692307692</v>
      </c>
      <c r="K11" s="6">
        <f t="shared" si="1"/>
        <v>5.8387096774193541</v>
      </c>
      <c r="L11" s="6">
        <f t="shared" si="2"/>
        <v>1.7884615384615385</v>
      </c>
      <c r="M11" s="4">
        <v>34</v>
      </c>
      <c r="N11" s="4">
        <v>4</v>
      </c>
      <c r="O11" s="4">
        <v>79</v>
      </c>
      <c r="P11" s="4">
        <v>3</v>
      </c>
      <c r="Q11" s="4">
        <v>341</v>
      </c>
      <c r="R11" s="4" t="s">
        <v>17</v>
      </c>
      <c r="S11" s="4" t="s">
        <v>6</v>
      </c>
      <c r="T11" s="6">
        <f t="shared" si="3"/>
        <v>56.085526315789465</v>
      </c>
    </row>
    <row r="12" spans="1:20" x14ac:dyDescent="0.25">
      <c r="A12" s="4" t="s">
        <v>51</v>
      </c>
      <c r="B12" s="4" t="s">
        <v>4</v>
      </c>
      <c r="C12" s="4" t="s">
        <v>52</v>
      </c>
      <c r="D12" s="5">
        <v>41592</v>
      </c>
      <c r="E12" s="4" t="s">
        <v>16</v>
      </c>
      <c r="F12" s="5">
        <v>42101</v>
      </c>
      <c r="G12" s="4">
        <v>716</v>
      </c>
      <c r="H12" s="4">
        <v>496</v>
      </c>
      <c r="I12" s="4">
        <v>1419</v>
      </c>
      <c r="J12" s="6">
        <f t="shared" si="0"/>
        <v>13.64423076923077</v>
      </c>
      <c r="K12" s="6">
        <f t="shared" si="1"/>
        <v>6.45</v>
      </c>
      <c r="L12" s="6">
        <f t="shared" si="2"/>
        <v>2.1153846153846154</v>
      </c>
      <c r="M12" s="4">
        <v>45</v>
      </c>
      <c r="N12" s="4">
        <v>5</v>
      </c>
      <c r="O12" s="4">
        <v>88</v>
      </c>
      <c r="P12" s="4">
        <v>3.5</v>
      </c>
      <c r="Q12" s="4">
        <v>415</v>
      </c>
      <c r="R12" s="4" t="s">
        <v>7</v>
      </c>
      <c r="S12" s="4" t="s">
        <v>5</v>
      </c>
      <c r="T12" s="6">
        <f t="shared" si="3"/>
        <v>57.960893854748605</v>
      </c>
    </row>
    <row r="13" spans="1:20" x14ac:dyDescent="0.25">
      <c r="A13" s="4" t="s">
        <v>53</v>
      </c>
      <c r="B13" s="4" t="s">
        <v>1</v>
      </c>
      <c r="C13" s="4" t="s">
        <v>54</v>
      </c>
      <c r="D13" s="5">
        <v>41634</v>
      </c>
      <c r="E13" s="4" t="s">
        <v>55</v>
      </c>
      <c r="F13" s="5">
        <v>42101</v>
      </c>
      <c r="G13" s="4">
        <v>692</v>
      </c>
      <c r="H13" s="4">
        <v>467</v>
      </c>
      <c r="I13" s="4">
        <v>1269</v>
      </c>
      <c r="J13" s="6">
        <f t="shared" si="0"/>
        <v>12.201923076923077</v>
      </c>
      <c r="K13" s="6">
        <f t="shared" si="1"/>
        <v>5.6400000000000006</v>
      </c>
      <c r="L13" s="6">
        <f t="shared" si="2"/>
        <v>2.1634615384615383</v>
      </c>
      <c r="M13" s="4">
        <v>37</v>
      </c>
      <c r="N13" s="4">
        <v>5</v>
      </c>
      <c r="O13" s="4">
        <v>85</v>
      </c>
      <c r="P13" s="4">
        <v>4</v>
      </c>
      <c r="Q13" s="4">
        <v>404</v>
      </c>
      <c r="R13" s="4" t="s">
        <v>2</v>
      </c>
      <c r="S13" s="4" t="s">
        <v>56</v>
      </c>
      <c r="T13" s="6">
        <f t="shared" si="3"/>
        <v>58.381502890173408</v>
      </c>
    </row>
    <row r="14" spans="1:20" x14ac:dyDescent="0.25">
      <c r="A14" s="4" t="s">
        <v>57</v>
      </c>
      <c r="B14" s="4" t="s">
        <v>8</v>
      </c>
      <c r="C14" s="4" t="s">
        <v>58</v>
      </c>
      <c r="D14" s="5">
        <v>41638</v>
      </c>
      <c r="E14" s="4" t="s">
        <v>59</v>
      </c>
      <c r="F14" s="5">
        <v>42101</v>
      </c>
      <c r="G14" s="4">
        <v>662</v>
      </c>
      <c r="H14" s="4">
        <v>436</v>
      </c>
      <c r="I14" s="4">
        <v>1225</v>
      </c>
      <c r="J14" s="6">
        <f t="shared" si="0"/>
        <v>11.778846153846153</v>
      </c>
      <c r="K14" s="6">
        <f t="shared" si="1"/>
        <v>5.4203539823008855</v>
      </c>
      <c r="L14" s="6">
        <f t="shared" si="2"/>
        <v>2.1730769230769229</v>
      </c>
      <c r="M14" s="4">
        <v>38</v>
      </c>
      <c r="N14" s="4">
        <v>6</v>
      </c>
      <c r="O14" s="4">
        <v>77</v>
      </c>
      <c r="P14" s="4">
        <v>7</v>
      </c>
      <c r="Q14" s="4">
        <v>371</v>
      </c>
      <c r="R14" s="4" t="s">
        <v>17</v>
      </c>
      <c r="S14" s="4" t="s">
        <v>26</v>
      </c>
      <c r="T14" s="6">
        <f t="shared" si="3"/>
        <v>56.042296072507561</v>
      </c>
    </row>
    <row r="15" spans="1:20" x14ac:dyDescent="0.25">
      <c r="A15" s="4" t="s">
        <v>60</v>
      </c>
      <c r="B15" s="4" t="s">
        <v>10</v>
      </c>
      <c r="C15" s="4" t="s">
        <v>61</v>
      </c>
      <c r="D15" s="5">
        <v>41590</v>
      </c>
      <c r="E15" s="4" t="s">
        <v>46</v>
      </c>
      <c r="F15" s="5">
        <v>42101</v>
      </c>
      <c r="G15" s="4">
        <v>586</v>
      </c>
      <c r="H15" s="4">
        <v>418</v>
      </c>
      <c r="I15" s="4">
        <v>1208</v>
      </c>
      <c r="J15" s="6">
        <f t="shared" si="0"/>
        <v>11.615384615384615</v>
      </c>
      <c r="K15" s="6">
        <f t="shared" si="1"/>
        <v>7.1904761904761898</v>
      </c>
      <c r="L15" s="6">
        <f t="shared" si="2"/>
        <v>1.6153846153846154</v>
      </c>
      <c r="M15" s="4">
        <v>40</v>
      </c>
      <c r="N15" s="4">
        <v>4</v>
      </c>
      <c r="O15" s="4">
        <v>63</v>
      </c>
      <c r="P15" s="4">
        <v>3</v>
      </c>
      <c r="Q15" s="4">
        <v>342</v>
      </c>
      <c r="R15" s="4" t="s">
        <v>2</v>
      </c>
      <c r="S15" s="4" t="s">
        <v>13</v>
      </c>
      <c r="T15" s="6">
        <f t="shared" si="3"/>
        <v>58.361774744027308</v>
      </c>
    </row>
    <row r="16" spans="1:20" x14ac:dyDescent="0.25">
      <c r="A16" s="4" t="s">
        <v>62</v>
      </c>
      <c r="B16" s="4" t="s">
        <v>10</v>
      </c>
      <c r="C16" s="4" t="s">
        <v>63</v>
      </c>
      <c r="D16" s="5">
        <v>41587</v>
      </c>
      <c r="E16" s="4" t="s">
        <v>46</v>
      </c>
      <c r="F16" s="5">
        <v>42101</v>
      </c>
      <c r="G16" s="4">
        <v>686</v>
      </c>
      <c r="H16" s="4">
        <v>466</v>
      </c>
      <c r="I16" s="4">
        <v>1281</v>
      </c>
      <c r="J16" s="6">
        <f t="shared" si="0"/>
        <v>12.317307692307692</v>
      </c>
      <c r="K16" s="6">
        <f t="shared" si="1"/>
        <v>5.8227272727272723</v>
      </c>
      <c r="L16" s="6">
        <f t="shared" si="2"/>
        <v>2.1153846153846154</v>
      </c>
      <c r="M16" s="4">
        <v>34</v>
      </c>
      <c r="N16" s="4">
        <v>5</v>
      </c>
      <c r="O16" s="4">
        <v>68</v>
      </c>
      <c r="P16" s="4">
        <v>3</v>
      </c>
      <c r="Q16" s="4">
        <v>405</v>
      </c>
      <c r="R16" s="4" t="s">
        <v>2</v>
      </c>
      <c r="S16" s="4" t="s">
        <v>6</v>
      </c>
      <c r="T16" s="6">
        <f t="shared" si="3"/>
        <v>59.037900874635575</v>
      </c>
    </row>
    <row r="17" spans="1:20" x14ac:dyDescent="0.25">
      <c r="A17" s="4" t="s">
        <v>64</v>
      </c>
      <c r="B17" s="4" t="s">
        <v>4</v>
      </c>
      <c r="C17" s="4" t="s">
        <v>65</v>
      </c>
      <c r="D17" s="5">
        <v>41604</v>
      </c>
      <c r="E17" s="4" t="s">
        <v>23</v>
      </c>
      <c r="F17" s="5">
        <v>42101</v>
      </c>
      <c r="G17" s="4">
        <v>596</v>
      </c>
      <c r="H17" s="4">
        <v>400</v>
      </c>
      <c r="I17" s="4">
        <v>1330</v>
      </c>
      <c r="J17" s="6">
        <f t="shared" si="0"/>
        <v>12.788461538461538</v>
      </c>
      <c r="K17" s="6">
        <f t="shared" si="1"/>
        <v>6.7857142857142856</v>
      </c>
      <c r="L17" s="6">
        <f t="shared" si="2"/>
        <v>1.8846153846153846</v>
      </c>
      <c r="M17" s="4">
        <v>35</v>
      </c>
      <c r="N17" s="4">
        <v>3</v>
      </c>
      <c r="O17" s="4">
        <v>86</v>
      </c>
      <c r="P17" s="4">
        <v>3.5</v>
      </c>
      <c r="Q17" s="4">
        <v>336</v>
      </c>
      <c r="R17" s="4" t="s">
        <v>12</v>
      </c>
      <c r="S17" s="4" t="s">
        <v>3</v>
      </c>
      <c r="T17" s="6">
        <f t="shared" si="3"/>
        <v>56.375838926174495</v>
      </c>
    </row>
    <row r="18" spans="1:20" x14ac:dyDescent="0.25">
      <c r="A18" s="4" t="s">
        <v>66</v>
      </c>
      <c r="B18" s="4" t="s">
        <v>4</v>
      </c>
      <c r="C18" s="4" t="s">
        <v>65</v>
      </c>
      <c r="D18" s="5">
        <v>41599</v>
      </c>
      <c r="E18" s="4" t="s">
        <v>23</v>
      </c>
      <c r="F18" s="5">
        <v>42101</v>
      </c>
      <c r="G18" s="4">
        <v>544</v>
      </c>
      <c r="H18" s="4">
        <v>383</v>
      </c>
      <c r="I18" s="4">
        <v>1073</v>
      </c>
      <c r="J18" s="6">
        <f t="shared" si="0"/>
        <v>10.317307692307692</v>
      </c>
      <c r="K18" s="6">
        <f t="shared" si="1"/>
        <v>6.6645962732919246</v>
      </c>
      <c r="L18" s="6">
        <f t="shared" si="2"/>
        <v>1.5480769230769231</v>
      </c>
      <c r="M18" s="4">
        <v>31</v>
      </c>
      <c r="N18" s="4">
        <v>4</v>
      </c>
      <c r="O18" s="4">
        <v>76</v>
      </c>
      <c r="P18" s="4">
        <v>4</v>
      </c>
      <c r="Q18" s="4">
        <v>307</v>
      </c>
      <c r="R18" s="4" t="s">
        <v>17</v>
      </c>
      <c r="S18" s="4" t="s">
        <v>5</v>
      </c>
      <c r="T18" s="6">
        <f t="shared" si="3"/>
        <v>56.433823529411761</v>
      </c>
    </row>
    <row r="19" spans="1:20" x14ac:dyDescent="0.25">
      <c r="A19" s="4" t="s">
        <v>67</v>
      </c>
      <c r="B19" s="4" t="s">
        <v>8</v>
      </c>
      <c r="C19" s="4" t="s">
        <v>68</v>
      </c>
      <c r="D19" s="5">
        <v>41634</v>
      </c>
      <c r="E19" s="4" t="s">
        <v>69</v>
      </c>
      <c r="F19" s="5">
        <v>42101</v>
      </c>
      <c r="G19" s="4">
        <v>630</v>
      </c>
      <c r="H19" s="4">
        <v>470</v>
      </c>
      <c r="I19" s="4">
        <v>1291</v>
      </c>
      <c r="J19" s="6">
        <f t="shared" si="0"/>
        <v>12.413461538461538</v>
      </c>
      <c r="K19" s="6">
        <f t="shared" si="1"/>
        <v>8.0687499999999996</v>
      </c>
      <c r="L19" s="6">
        <f t="shared" si="2"/>
        <v>1.5384615384615385</v>
      </c>
      <c r="M19" s="4">
        <v>36</v>
      </c>
      <c r="N19" s="4">
        <v>3</v>
      </c>
      <c r="O19" s="4">
        <v>74</v>
      </c>
      <c r="P19" s="4">
        <v>3</v>
      </c>
      <c r="Q19" s="4">
        <v>356</v>
      </c>
      <c r="R19" s="4" t="s">
        <v>17</v>
      </c>
      <c r="S19" s="4" t="s">
        <v>5</v>
      </c>
      <c r="T19" s="6">
        <f t="shared" si="3"/>
        <v>56.507936507936506</v>
      </c>
    </row>
    <row r="20" spans="1:20" x14ac:dyDescent="0.25">
      <c r="A20" s="4" t="s">
        <v>70</v>
      </c>
      <c r="B20" s="4" t="s">
        <v>24</v>
      </c>
      <c r="C20" s="4" t="s">
        <v>71</v>
      </c>
      <c r="D20" s="5">
        <v>41634</v>
      </c>
      <c r="E20" s="4" t="s">
        <v>72</v>
      </c>
      <c r="F20" s="5">
        <v>42101</v>
      </c>
      <c r="G20" s="4">
        <v>616</v>
      </c>
      <c r="H20" s="4">
        <v>411</v>
      </c>
      <c r="I20" s="4">
        <v>1164</v>
      </c>
      <c r="J20" s="6">
        <f t="shared" si="0"/>
        <v>11.192307692307692</v>
      </c>
      <c r="K20" s="6">
        <f t="shared" si="1"/>
        <v>5.6780487804878046</v>
      </c>
      <c r="L20" s="6">
        <f t="shared" si="2"/>
        <v>1.9711538461538463</v>
      </c>
      <c r="M20" s="4">
        <v>42</v>
      </c>
      <c r="N20" s="4">
        <v>5</v>
      </c>
      <c r="O20" s="4">
        <v>70</v>
      </c>
      <c r="P20" s="4">
        <v>4.5</v>
      </c>
      <c r="Q20" s="4">
        <v>341</v>
      </c>
      <c r="R20" s="4" t="s">
        <v>12</v>
      </c>
      <c r="S20" s="4" t="s">
        <v>5</v>
      </c>
      <c r="T20" s="6">
        <f t="shared" si="3"/>
        <v>55.357142857142861</v>
      </c>
    </row>
    <row r="21" spans="1:20" x14ac:dyDescent="0.25">
      <c r="A21" s="4" t="s">
        <v>73</v>
      </c>
      <c r="B21" s="4" t="s">
        <v>4</v>
      </c>
      <c r="C21" s="4" t="s">
        <v>74</v>
      </c>
      <c r="D21" s="5">
        <v>41623</v>
      </c>
      <c r="E21" s="4" t="s">
        <v>25</v>
      </c>
      <c r="F21" s="5">
        <v>42101</v>
      </c>
      <c r="G21" s="4">
        <v>688</v>
      </c>
      <c r="H21" s="4">
        <v>538</v>
      </c>
      <c r="I21" s="4">
        <v>1202</v>
      </c>
      <c r="J21" s="6">
        <f t="shared" si="0"/>
        <v>11.557692307692308</v>
      </c>
      <c r="K21" s="6">
        <f t="shared" si="1"/>
        <v>8.0133333333333336</v>
      </c>
      <c r="L21" s="6">
        <f t="shared" si="2"/>
        <v>1.4423076923076923</v>
      </c>
      <c r="M21" s="4">
        <v>38</v>
      </c>
      <c r="N21" s="4">
        <v>4</v>
      </c>
      <c r="O21" s="4">
        <v>85</v>
      </c>
      <c r="P21" s="4">
        <v>3.5</v>
      </c>
      <c r="Q21" s="4">
        <v>400</v>
      </c>
      <c r="R21" s="4" t="s">
        <v>12</v>
      </c>
      <c r="S21" s="4" t="s">
        <v>3</v>
      </c>
      <c r="T21" s="6">
        <f t="shared" si="3"/>
        <v>58.139534883720934</v>
      </c>
    </row>
    <row r="22" spans="1:20" x14ac:dyDescent="0.25">
      <c r="A22" s="4" t="s">
        <v>75</v>
      </c>
      <c r="B22" s="4" t="s">
        <v>4</v>
      </c>
      <c r="C22" s="4" t="s">
        <v>76</v>
      </c>
      <c r="D22" s="5">
        <v>41633</v>
      </c>
      <c r="E22" s="4" t="s">
        <v>21</v>
      </c>
      <c r="F22" s="5">
        <v>42101</v>
      </c>
      <c r="G22" s="4">
        <v>596</v>
      </c>
      <c r="H22" s="4">
        <v>419</v>
      </c>
      <c r="I22" s="4">
        <v>1039</v>
      </c>
      <c r="J22" s="6">
        <f t="shared" si="0"/>
        <v>9.990384615384615</v>
      </c>
      <c r="K22" s="6">
        <f t="shared" si="1"/>
        <v>5.870056497175141</v>
      </c>
      <c r="L22" s="6">
        <f t="shared" si="2"/>
        <v>1.7019230769230769</v>
      </c>
      <c r="M22" s="4">
        <v>34</v>
      </c>
      <c r="N22" s="4">
        <v>3</v>
      </c>
      <c r="O22" s="4">
        <v>69</v>
      </c>
      <c r="P22" s="4">
        <v>3</v>
      </c>
      <c r="Q22" s="4">
        <v>342</v>
      </c>
      <c r="R22" s="4" t="s">
        <v>17</v>
      </c>
      <c r="S22" s="4" t="s">
        <v>6</v>
      </c>
      <c r="T22" s="6">
        <f t="shared" si="3"/>
        <v>57.382550335570471</v>
      </c>
    </row>
    <row r="23" spans="1:20" x14ac:dyDescent="0.25">
      <c r="A23" s="4" t="s">
        <v>77</v>
      </c>
      <c r="B23" s="4" t="s">
        <v>10</v>
      </c>
      <c r="C23" s="4" t="s">
        <v>78</v>
      </c>
      <c r="D23" s="5">
        <v>41631</v>
      </c>
      <c r="E23" s="4" t="s">
        <v>11</v>
      </c>
      <c r="F23" s="5">
        <v>42101</v>
      </c>
      <c r="G23" s="4">
        <v>676</v>
      </c>
      <c r="H23" s="4">
        <v>485</v>
      </c>
      <c r="I23" s="4">
        <v>1284</v>
      </c>
      <c r="J23" s="6">
        <f t="shared" si="0"/>
        <v>12.346153846153847</v>
      </c>
      <c r="K23" s="6">
        <f t="shared" si="1"/>
        <v>6.7225130890052363</v>
      </c>
      <c r="L23" s="6">
        <f t="shared" si="2"/>
        <v>1.8365384615384615</v>
      </c>
      <c r="M23" s="4">
        <v>37</v>
      </c>
      <c r="N23" s="4">
        <v>3</v>
      </c>
      <c r="O23" s="4">
        <v>81</v>
      </c>
      <c r="P23" s="4">
        <v>3</v>
      </c>
      <c r="Q23" s="4">
        <v>392</v>
      </c>
      <c r="R23" s="4" t="s">
        <v>7</v>
      </c>
      <c r="S23" s="4" t="s">
        <v>3</v>
      </c>
      <c r="T23" s="6">
        <f t="shared" si="3"/>
        <v>57.988165680473372</v>
      </c>
    </row>
    <row r="24" spans="1:20" x14ac:dyDescent="0.25">
      <c r="A24" s="4" t="s">
        <v>79</v>
      </c>
      <c r="B24" s="4" t="s">
        <v>19</v>
      </c>
      <c r="C24" s="4" t="s">
        <v>80</v>
      </c>
      <c r="D24" s="5">
        <v>41580</v>
      </c>
      <c r="F24" s="5">
        <v>42101</v>
      </c>
      <c r="G24" s="4">
        <v>766</v>
      </c>
      <c r="H24" s="4">
        <v>534</v>
      </c>
      <c r="I24" s="4">
        <v>1431</v>
      </c>
      <c r="J24" s="6">
        <f t="shared" si="0"/>
        <v>13.759615384615385</v>
      </c>
      <c r="K24" s="6">
        <f t="shared" si="1"/>
        <v>6.1681034482758621</v>
      </c>
      <c r="L24" s="6">
        <f t="shared" si="2"/>
        <v>2.2307692307692308</v>
      </c>
      <c r="M24" s="4">
        <v>42</v>
      </c>
      <c r="N24" s="4">
        <v>4</v>
      </c>
      <c r="O24" s="4">
        <v>83</v>
      </c>
      <c r="P24" s="4">
        <v>4</v>
      </c>
      <c r="Q24" s="4">
        <v>429</v>
      </c>
      <c r="R24" s="4" t="s">
        <v>17</v>
      </c>
      <c r="S24" s="4" t="s">
        <v>3</v>
      </c>
      <c r="T24" s="6">
        <f t="shared" si="3"/>
        <v>56.005221932114878</v>
      </c>
    </row>
    <row r="25" spans="1:20" x14ac:dyDescent="0.25">
      <c r="A25" s="4" t="s">
        <v>81</v>
      </c>
      <c r="B25" s="4" t="s">
        <v>4</v>
      </c>
      <c r="C25" s="4" t="s">
        <v>82</v>
      </c>
      <c r="D25" s="5">
        <v>41623</v>
      </c>
      <c r="E25" s="4" t="s">
        <v>25</v>
      </c>
      <c r="F25" s="5">
        <v>42101</v>
      </c>
      <c r="G25" s="4">
        <v>700</v>
      </c>
      <c r="H25" s="4">
        <v>530</v>
      </c>
      <c r="I25" s="4">
        <v>1350</v>
      </c>
      <c r="J25" s="6">
        <f t="shared" si="0"/>
        <v>12.98076923076923</v>
      </c>
      <c r="K25" s="6">
        <f t="shared" si="1"/>
        <v>7.9411764705882346</v>
      </c>
      <c r="L25" s="6">
        <f t="shared" si="2"/>
        <v>1.6346153846153846</v>
      </c>
      <c r="M25" s="4">
        <v>38</v>
      </c>
      <c r="N25" s="4">
        <v>4</v>
      </c>
      <c r="O25" s="4">
        <v>80</v>
      </c>
      <c r="P25" s="4">
        <v>4.5</v>
      </c>
      <c r="Q25" s="4">
        <v>417</v>
      </c>
      <c r="R25" s="4" t="s">
        <v>2</v>
      </c>
      <c r="S25" s="4" t="s">
        <v>5</v>
      </c>
      <c r="T25" s="6">
        <f t="shared" si="3"/>
        <v>59.571428571428577</v>
      </c>
    </row>
    <row r="26" spans="1:20" x14ac:dyDescent="0.25">
      <c r="A26" s="4" t="s">
        <v>83</v>
      </c>
      <c r="B26" s="4" t="s">
        <v>8</v>
      </c>
      <c r="C26" s="4" t="s">
        <v>84</v>
      </c>
      <c r="D26" s="5">
        <v>41623</v>
      </c>
      <c r="E26" s="4" t="s">
        <v>18</v>
      </c>
      <c r="F26" s="5">
        <v>42101</v>
      </c>
      <c r="G26" s="4">
        <v>756</v>
      </c>
      <c r="H26" s="4">
        <v>568</v>
      </c>
      <c r="I26" s="4">
        <v>1455</v>
      </c>
      <c r="J26" s="6">
        <f t="shared" si="0"/>
        <v>13.990384615384615</v>
      </c>
      <c r="K26" s="6">
        <f t="shared" si="1"/>
        <v>7.7393617021276588</v>
      </c>
      <c r="L26" s="6">
        <f t="shared" si="2"/>
        <v>1.8076923076923077</v>
      </c>
      <c r="M26" s="4">
        <v>39</v>
      </c>
      <c r="N26" s="4">
        <v>3</v>
      </c>
      <c r="O26" s="4">
        <v>87</v>
      </c>
      <c r="P26" s="4">
        <v>4.5</v>
      </c>
      <c r="Q26" s="4">
        <v>444</v>
      </c>
      <c r="R26" s="4" t="s">
        <v>2</v>
      </c>
      <c r="S26" s="4" t="s">
        <v>5</v>
      </c>
      <c r="T26" s="6">
        <f t="shared" si="3"/>
        <v>58.730158730158735</v>
      </c>
    </row>
    <row r="27" spans="1:20" x14ac:dyDescent="0.25">
      <c r="A27" s="4" t="s">
        <v>85</v>
      </c>
      <c r="B27" s="4" t="s">
        <v>10</v>
      </c>
      <c r="C27" s="4" t="s">
        <v>86</v>
      </c>
      <c r="D27" s="5">
        <v>41636</v>
      </c>
      <c r="E27" s="4" t="s">
        <v>11</v>
      </c>
      <c r="F27" s="5">
        <v>42101</v>
      </c>
      <c r="G27" s="4">
        <v>650</v>
      </c>
      <c r="H27" s="4">
        <v>401</v>
      </c>
      <c r="I27" s="4">
        <v>1184</v>
      </c>
      <c r="J27" s="6">
        <f t="shared" si="0"/>
        <v>11.384615384615385</v>
      </c>
      <c r="K27" s="6">
        <f t="shared" si="1"/>
        <v>4.7550200803212856</v>
      </c>
      <c r="L27" s="6">
        <f t="shared" si="2"/>
        <v>2.3942307692307692</v>
      </c>
      <c r="M27" s="4">
        <v>38</v>
      </c>
      <c r="N27" s="4">
        <v>3</v>
      </c>
      <c r="O27" s="4">
        <v>79</v>
      </c>
      <c r="P27" s="4">
        <v>3</v>
      </c>
      <c r="Q27" s="4">
        <v>368</v>
      </c>
      <c r="R27" s="4" t="s">
        <v>7</v>
      </c>
      <c r="S27" s="4" t="s">
        <v>13</v>
      </c>
      <c r="T27" s="6">
        <f t="shared" si="3"/>
        <v>56.615384615384613</v>
      </c>
    </row>
    <row r="28" spans="1:20" x14ac:dyDescent="0.25">
      <c r="A28" s="4" t="s">
        <v>87</v>
      </c>
      <c r="B28" s="4" t="s">
        <v>19</v>
      </c>
      <c r="C28" s="4" t="s">
        <v>88</v>
      </c>
      <c r="D28" s="5">
        <v>41580</v>
      </c>
      <c r="E28" s="4" t="s">
        <v>89</v>
      </c>
      <c r="F28" s="5">
        <v>42101</v>
      </c>
      <c r="G28" s="4">
        <v>532</v>
      </c>
      <c r="H28" s="4">
        <v>325</v>
      </c>
      <c r="I28" s="4">
        <v>1045</v>
      </c>
      <c r="J28" s="6">
        <f t="shared" si="0"/>
        <v>10.048076923076923</v>
      </c>
      <c r="K28" s="6">
        <f t="shared" si="1"/>
        <v>5.0483091787439616</v>
      </c>
      <c r="L28" s="6">
        <f t="shared" si="2"/>
        <v>1.9903846153846154</v>
      </c>
      <c r="M28" s="4">
        <v>34</v>
      </c>
      <c r="N28" s="4">
        <v>2</v>
      </c>
      <c r="O28" s="4">
        <v>68</v>
      </c>
      <c r="P28" s="4">
        <v>4</v>
      </c>
      <c r="Q28" s="4">
        <v>297</v>
      </c>
      <c r="R28" s="4" t="s">
        <v>22</v>
      </c>
      <c r="S28" s="4" t="s">
        <v>3</v>
      </c>
      <c r="T28" s="6">
        <f t="shared" si="3"/>
        <v>55.827067669172934</v>
      </c>
    </row>
    <row r="29" spans="1:20" x14ac:dyDescent="0.25">
      <c r="A29" s="4" t="s">
        <v>90</v>
      </c>
      <c r="B29" s="4" t="s">
        <v>4</v>
      </c>
      <c r="C29" s="4" t="s">
        <v>20</v>
      </c>
      <c r="D29" s="5">
        <v>41623</v>
      </c>
      <c r="E29" s="4" t="s">
        <v>25</v>
      </c>
      <c r="F29" s="5">
        <v>42101</v>
      </c>
      <c r="G29" s="4">
        <v>616</v>
      </c>
      <c r="H29" s="4">
        <v>486</v>
      </c>
      <c r="I29" s="4">
        <v>1073</v>
      </c>
      <c r="J29" s="6">
        <f t="shared" si="0"/>
        <v>10.317307692307692</v>
      </c>
      <c r="K29" s="6">
        <f t="shared" si="1"/>
        <v>8.2538461538461529</v>
      </c>
      <c r="L29" s="6">
        <f t="shared" si="2"/>
        <v>1.25</v>
      </c>
      <c r="M29" s="4">
        <v>37</v>
      </c>
      <c r="N29" s="4">
        <v>5</v>
      </c>
      <c r="O29" s="4">
        <v>79</v>
      </c>
      <c r="P29" s="4">
        <v>3</v>
      </c>
      <c r="Q29" s="4">
        <v>362</v>
      </c>
      <c r="R29" s="4" t="s">
        <v>7</v>
      </c>
      <c r="S29" s="4" t="s">
        <v>6</v>
      </c>
      <c r="T29" s="6">
        <f t="shared" si="3"/>
        <v>58.766233766233768</v>
      </c>
    </row>
    <row r="30" spans="1:20" x14ac:dyDescent="0.25">
      <c r="A30" s="4" t="s">
        <v>91</v>
      </c>
      <c r="B30" s="4" t="s">
        <v>10</v>
      </c>
      <c r="C30" s="4" t="s">
        <v>92</v>
      </c>
      <c r="D30" s="5">
        <v>41625</v>
      </c>
      <c r="F30" s="5">
        <v>42101</v>
      </c>
      <c r="G30" s="4">
        <v>582</v>
      </c>
      <c r="H30" s="4">
        <v>416</v>
      </c>
      <c r="I30" s="4">
        <v>1125</v>
      </c>
      <c r="J30" s="6">
        <f t="shared" si="0"/>
        <v>10.817307692307692</v>
      </c>
      <c r="K30" s="6">
        <f t="shared" si="1"/>
        <v>6.7771084337349388</v>
      </c>
      <c r="L30" s="6">
        <f t="shared" si="2"/>
        <v>1.5961538461538463</v>
      </c>
      <c r="M30" s="4">
        <v>37</v>
      </c>
      <c r="N30" s="4">
        <v>5</v>
      </c>
      <c r="O30" s="4">
        <v>76</v>
      </c>
      <c r="P30" s="4">
        <v>3.5</v>
      </c>
      <c r="Q30" s="4">
        <v>318</v>
      </c>
      <c r="R30" s="4" t="s">
        <v>17</v>
      </c>
      <c r="S30" s="4" t="s">
        <v>6</v>
      </c>
      <c r="T30" s="6">
        <f t="shared" si="3"/>
        <v>54.639175257731956</v>
      </c>
    </row>
    <row r="31" spans="1:20" x14ac:dyDescent="0.25">
      <c r="A31" s="4" t="s">
        <v>93</v>
      </c>
      <c r="B31" s="4" t="s">
        <v>48</v>
      </c>
      <c r="C31" s="4" t="s">
        <v>94</v>
      </c>
      <c r="D31" s="5">
        <v>41638</v>
      </c>
      <c r="E31" s="4" t="s">
        <v>50</v>
      </c>
      <c r="F31" s="5">
        <v>42101</v>
      </c>
      <c r="G31" s="4">
        <v>610</v>
      </c>
      <c r="H31" s="4">
        <v>428</v>
      </c>
      <c r="I31" s="4">
        <v>1108</v>
      </c>
      <c r="J31" s="6">
        <f t="shared" si="0"/>
        <v>10.653846153846153</v>
      </c>
      <c r="K31" s="6">
        <f t="shared" si="1"/>
        <v>6.0879120879120876</v>
      </c>
      <c r="L31" s="6">
        <f t="shared" si="2"/>
        <v>1.75</v>
      </c>
      <c r="M31" s="4">
        <v>36</v>
      </c>
      <c r="N31" s="4">
        <v>4</v>
      </c>
      <c r="O31" s="4">
        <v>76</v>
      </c>
      <c r="P31" s="4">
        <v>3.5</v>
      </c>
      <c r="Q31" s="4">
        <v>351</v>
      </c>
      <c r="R31" s="4" t="s">
        <v>7</v>
      </c>
      <c r="S31" s="4" t="s">
        <v>5</v>
      </c>
      <c r="T31" s="6">
        <f t="shared" si="3"/>
        <v>57.540983606557376</v>
      </c>
    </row>
    <row r="32" spans="1:20" x14ac:dyDescent="0.25">
      <c r="A32" s="4" t="s">
        <v>95</v>
      </c>
      <c r="B32" s="4" t="s">
        <v>19</v>
      </c>
      <c r="C32" s="4" t="s">
        <v>96</v>
      </c>
      <c r="D32" s="5">
        <v>41580</v>
      </c>
      <c r="E32" s="4" t="s">
        <v>97</v>
      </c>
      <c r="F32" s="5">
        <v>42101</v>
      </c>
      <c r="G32" s="4">
        <v>606</v>
      </c>
      <c r="H32" s="4">
        <v>369</v>
      </c>
      <c r="I32" s="4">
        <v>1089</v>
      </c>
      <c r="J32" s="6">
        <f t="shared" si="0"/>
        <v>10.471153846153847</v>
      </c>
      <c r="K32" s="6">
        <f t="shared" si="1"/>
        <v>4.59493670886076</v>
      </c>
      <c r="L32" s="6">
        <f t="shared" si="2"/>
        <v>2.2788461538461537</v>
      </c>
      <c r="M32" s="4">
        <v>35</v>
      </c>
      <c r="N32" s="4">
        <v>4</v>
      </c>
      <c r="O32" s="4">
        <v>82</v>
      </c>
      <c r="P32" s="4">
        <v>3.5</v>
      </c>
      <c r="Q32" s="4">
        <v>356</v>
      </c>
      <c r="R32" s="4" t="s">
        <v>2</v>
      </c>
      <c r="S32" s="4" t="s">
        <v>6</v>
      </c>
      <c r="T32" s="6">
        <f t="shared" si="3"/>
        <v>58.745874587458744</v>
      </c>
    </row>
    <row r="33" spans="1:20" x14ac:dyDescent="0.25">
      <c r="A33" s="4" t="s">
        <v>98</v>
      </c>
      <c r="B33" s="4" t="s">
        <v>19</v>
      </c>
      <c r="C33" s="4" t="s">
        <v>99</v>
      </c>
      <c r="D33" s="5">
        <v>41605</v>
      </c>
      <c r="E33" s="4" t="s">
        <v>97</v>
      </c>
      <c r="F33" s="5">
        <v>42101</v>
      </c>
      <c r="G33" s="4">
        <v>447</v>
      </c>
      <c r="H33" s="4">
        <v>326</v>
      </c>
      <c r="I33" s="4">
        <v>813</v>
      </c>
      <c r="J33" s="6">
        <f t="shared" si="0"/>
        <v>7.8173076923076925</v>
      </c>
      <c r="K33" s="6">
        <f t="shared" si="1"/>
        <v>6.7190082644628095</v>
      </c>
      <c r="L33" s="6">
        <f t="shared" si="2"/>
        <v>1.1634615384615385</v>
      </c>
      <c r="M33" s="4">
        <v>31</v>
      </c>
      <c r="N33" s="4">
        <v>4</v>
      </c>
      <c r="O33" s="4">
        <v>76</v>
      </c>
      <c r="P33" s="4">
        <v>3.5</v>
      </c>
      <c r="Q33" s="4">
        <v>250</v>
      </c>
      <c r="R33" s="4" t="s">
        <v>22</v>
      </c>
      <c r="S33" s="4" t="s">
        <v>6</v>
      </c>
      <c r="T33" s="6">
        <f t="shared" si="3"/>
        <v>55.928411633109619</v>
      </c>
    </row>
    <row r="34" spans="1:20" x14ac:dyDescent="0.25">
      <c r="A34" s="4" t="s">
        <v>100</v>
      </c>
      <c r="B34" s="4" t="s">
        <v>4</v>
      </c>
      <c r="C34" s="4" t="s">
        <v>101</v>
      </c>
      <c r="D34" s="5">
        <v>41589</v>
      </c>
      <c r="E34" s="4" t="s">
        <v>16</v>
      </c>
      <c r="F34" s="5">
        <v>42101</v>
      </c>
      <c r="G34" s="4">
        <v>696</v>
      </c>
      <c r="H34" s="4">
        <v>481</v>
      </c>
      <c r="I34" s="4">
        <v>1241</v>
      </c>
      <c r="J34" s="6">
        <f t="shared" si="0"/>
        <v>11.932692307692308</v>
      </c>
      <c r="K34" s="6">
        <f t="shared" si="1"/>
        <v>5.7720930232558141</v>
      </c>
      <c r="L34" s="6">
        <f t="shared" si="2"/>
        <v>2.0673076923076925</v>
      </c>
      <c r="M34" s="4">
        <v>35</v>
      </c>
      <c r="N34" s="4">
        <v>4</v>
      </c>
      <c r="O34" s="4">
        <v>82</v>
      </c>
      <c r="P34" s="4">
        <v>3</v>
      </c>
      <c r="Q34" s="4">
        <v>399</v>
      </c>
      <c r="R34" s="4" t="s">
        <v>7</v>
      </c>
      <c r="S34" s="4" t="s">
        <v>3</v>
      </c>
      <c r="T34" s="6">
        <f t="shared" si="3"/>
        <v>57.327586206896555</v>
      </c>
    </row>
    <row r="35" spans="1:20" x14ac:dyDescent="0.25">
      <c r="A35" s="4" t="s">
        <v>102</v>
      </c>
      <c r="B35" s="4" t="s">
        <v>24</v>
      </c>
      <c r="C35" s="4" t="s">
        <v>103</v>
      </c>
      <c r="D35" s="5">
        <v>41632</v>
      </c>
      <c r="E35" s="4" t="s">
        <v>104</v>
      </c>
      <c r="F35" s="5">
        <v>42101</v>
      </c>
      <c r="G35" s="4">
        <v>688</v>
      </c>
      <c r="H35" s="4">
        <v>440</v>
      </c>
      <c r="I35" s="4">
        <v>1471</v>
      </c>
      <c r="J35" s="6">
        <f t="shared" si="0"/>
        <v>14.14423076923077</v>
      </c>
      <c r="K35" s="6">
        <f t="shared" si="1"/>
        <v>5.931451612903226</v>
      </c>
      <c r="L35" s="6">
        <f t="shared" si="2"/>
        <v>2.3846153846153846</v>
      </c>
      <c r="M35" s="4">
        <v>41</v>
      </c>
      <c r="N35" s="4">
        <v>7</v>
      </c>
      <c r="O35" s="4">
        <v>73</v>
      </c>
      <c r="P35" s="4">
        <v>6</v>
      </c>
      <c r="Q35" s="4">
        <v>369</v>
      </c>
      <c r="R35" s="4" t="s">
        <v>12</v>
      </c>
      <c r="S35" s="4" t="s">
        <v>56</v>
      </c>
      <c r="T35" s="6">
        <f t="shared" si="3"/>
        <v>53.633720930232556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 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Conroy</cp:lastModifiedBy>
  <dcterms:created xsi:type="dcterms:W3CDTF">2016-01-27T12:20:21Z</dcterms:created>
  <dcterms:modified xsi:type="dcterms:W3CDTF">2016-01-27T14:58:01Z</dcterms:modified>
</cp:coreProperties>
</file>