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#LN00007" sheetId="1" r:id="rId1"/>
  </sheets>
  <definedNames>
    <definedName name="IDX" localSheetId="0">'#LN00007'!#REF!</definedName>
  </definedNames>
  <calcPr fullCalcOnLoad="1"/>
</workbook>
</file>

<file path=xl/sharedStrings.xml><?xml version="1.0" encoding="utf-8"?>
<sst xmlns="http://schemas.openxmlformats.org/spreadsheetml/2006/main" count="362" uniqueCount="181">
  <si>
    <t>SIRE</t>
  </si>
  <si>
    <t>IE331469790153</t>
  </si>
  <si>
    <t>LM</t>
  </si>
  <si>
    <t>HO (9.38%), FR (15.63%), BB (25%), LM (50%)</t>
  </si>
  <si>
    <t>KJB</t>
  </si>
  <si>
    <t>IE331518830548</t>
  </si>
  <si>
    <t>HO (12.5%), LM (50%), SI (37.5%)</t>
  </si>
  <si>
    <t>IE151052540888</t>
  </si>
  <si>
    <t>CH</t>
  </si>
  <si>
    <t>HO (12.5%), FR (3.13%), CH (50%), LM (25%), SI (9.38%)</t>
  </si>
  <si>
    <t>CF85</t>
  </si>
  <si>
    <t>IE351143731128</t>
  </si>
  <si>
    <t>HO (6.25%), CH (56.25%), SI (37.5%)</t>
  </si>
  <si>
    <t>LGL</t>
  </si>
  <si>
    <t>IE301049090232</t>
  </si>
  <si>
    <t>HE (3.13%), LM (93.75%), UN (3.13%)</t>
  </si>
  <si>
    <t>FL22</t>
  </si>
  <si>
    <t>IE201396660682</t>
  </si>
  <si>
    <t>HO (6.25%), LM (68.75%), SI (25%)</t>
  </si>
  <si>
    <t>VZN</t>
  </si>
  <si>
    <t>IE201396610686</t>
  </si>
  <si>
    <t>CH (12.5%), LM (50%), SI (31.25%), UN (6.25%)</t>
  </si>
  <si>
    <t>ADX</t>
  </si>
  <si>
    <t>IE331469780160</t>
  </si>
  <si>
    <t>HO (9.38%), FR (3.13%), LM (50%), SA (18.75%), AA (3.13%), MY (9.38%), RB (6.25%)</t>
  </si>
  <si>
    <t>IE331469780152</t>
  </si>
  <si>
    <t>HO (9.38%), LM (50%), MO (6.25%), SA (18.75%), AA (3.13%), RB (12.5%)</t>
  </si>
  <si>
    <t>IE331518890553</t>
  </si>
  <si>
    <t>IE331518850566</t>
  </si>
  <si>
    <t>HO (9.38%), BA (25%), LM (50%), SI (12.5%), UN (3.13%)</t>
  </si>
  <si>
    <t>IE331518850541</t>
  </si>
  <si>
    <t>SI</t>
  </si>
  <si>
    <t>HO (3.13%), CH (3.13%), LM (6.25%), SI (87.5%)</t>
  </si>
  <si>
    <t>S546</t>
  </si>
  <si>
    <t>IE331518870551</t>
  </si>
  <si>
    <t>HO (15.63%), FR (6.25%), SI (78.13%)</t>
  </si>
  <si>
    <t>CQA</t>
  </si>
  <si>
    <t>IE351143781108</t>
  </si>
  <si>
    <t>HO (9.38%), FR (18.75%), LM (50%), SI (21.88%)</t>
  </si>
  <si>
    <t>IE351143751113</t>
  </si>
  <si>
    <t>HO (21.88%), LM (21.88%), SI (50%), UN (6.25%)</t>
  </si>
  <si>
    <t>IE331518880560</t>
  </si>
  <si>
    <t>HO (3.13%), CH (50%), SI (46.88%)</t>
  </si>
  <si>
    <t>TUT</t>
  </si>
  <si>
    <t>IE331518840573</t>
  </si>
  <si>
    <t>HO (21.88%), FR (3.13%), CH (50%), SI (25%)</t>
  </si>
  <si>
    <t>IE331518880569</t>
  </si>
  <si>
    <t>IE151052550889</t>
  </si>
  <si>
    <t>BB</t>
  </si>
  <si>
    <t>HO (6.25%), BB (75%), CH (12.5%), LM (6.25%)</t>
  </si>
  <si>
    <t>BIV</t>
  </si>
  <si>
    <t>IE331518860559</t>
  </si>
  <si>
    <t>HO (12.5%), BB (25%), LM (62.5%)</t>
  </si>
  <si>
    <t>IE331469750158</t>
  </si>
  <si>
    <t>IE351143711118</t>
  </si>
  <si>
    <t>HO (3.13%), CH (50%), LM (28.13%), SI (18.75%)</t>
  </si>
  <si>
    <t>FSZ</t>
  </si>
  <si>
    <t>IE351143721127</t>
  </si>
  <si>
    <t>HO (12.5%), CH (50%), LM (12.5%), SI (25%)</t>
  </si>
  <si>
    <t>IE331469740173</t>
  </si>
  <si>
    <t>HO (3.13%), FR (6.25%), BB (12.5%), LM (75%), MY (3.13%)</t>
  </si>
  <si>
    <t>IE331469730148</t>
  </si>
  <si>
    <t>HO (9.38%), FR (6.25%), LM (25%), SA (9.38%), SI (50%)</t>
  </si>
  <si>
    <t>ROE</t>
  </si>
  <si>
    <t>IE151052550897</t>
  </si>
  <si>
    <t>CH (62.5%), SI (34.38%), UN (3.13%)</t>
  </si>
  <si>
    <t>FWO</t>
  </si>
  <si>
    <t>IE151052560898</t>
  </si>
  <si>
    <t>HO (9.38%), BB (50%), LM (25%), SI (12.5%), UN (3.13%)</t>
  </si>
  <si>
    <t>RWM</t>
  </si>
  <si>
    <t>IE151052570899</t>
  </si>
  <si>
    <t>HO (21.88%), LM (75%), UN (3.13%)</t>
  </si>
  <si>
    <t>EFZ</t>
  </si>
  <si>
    <t>IE151052520911</t>
  </si>
  <si>
    <t>HO (21.88%), FR (3.13%), LM (50%), SI (25%)</t>
  </si>
  <si>
    <t>IE151052580891</t>
  </si>
  <si>
    <t>HO (21.88%), LM (50%), AA (21.88%), UN (6.25%)</t>
  </si>
  <si>
    <t>ODZ</t>
  </si>
  <si>
    <t>IE151052570908</t>
  </si>
  <si>
    <t>BB (25%), CH (62.5%), SI (6.25%), UN (6.25%)</t>
  </si>
  <si>
    <t>LZF</t>
  </si>
  <si>
    <t>IE221194720946</t>
  </si>
  <si>
    <t>CH (50%), NO (12.5%), AA (25%), MY (9.38%), UN (3.13%)</t>
  </si>
  <si>
    <t>FYB</t>
  </si>
  <si>
    <t>IE301049020226</t>
  </si>
  <si>
    <t>HO (12.5%), LM (81.25%), UN (6.25%)</t>
  </si>
  <si>
    <t>IE301049080231</t>
  </si>
  <si>
    <t>AA</t>
  </si>
  <si>
    <t>HO (6.25%), FR (6.25%), HE (12.5%), LM (25%), AA (50%)</t>
  </si>
  <si>
    <t>LZE</t>
  </si>
  <si>
    <t>IE331518890545</t>
  </si>
  <si>
    <t>HO (18.75%), CH (50%), SI (25%), UN (6.25%)</t>
  </si>
  <si>
    <t>PBT</t>
  </si>
  <si>
    <t>IE151052540896</t>
  </si>
  <si>
    <t>HO (12.5%), CH (50%), HE (12.5%), AA (15.63%), UN (9.38%)</t>
  </si>
  <si>
    <t>IE221194740948</t>
  </si>
  <si>
    <t>HO (15.63%), FR (3.13%), CH (50%), LM (21.88%), UN (9.38%)</t>
  </si>
  <si>
    <t>IE151052560881</t>
  </si>
  <si>
    <t>HO (21.88%), FR (3.13%), BB (50%), LM (25%)</t>
  </si>
  <si>
    <t>CVY</t>
  </si>
  <si>
    <t>IE151052570916</t>
  </si>
  <si>
    <t>HO (21.88%), LM (50%), SI (25%), UN (3.13%)</t>
  </si>
  <si>
    <t>IE351143721135</t>
  </si>
  <si>
    <t>IE201396680684</t>
  </si>
  <si>
    <t>HO (9.38%), BA (12.5%), LM (71.88%), UN (6.25%)</t>
  </si>
  <si>
    <t>IE331469770151</t>
  </si>
  <si>
    <t>HO (12.5%), FR (3.13%), LM (71.88%), RB (12.5%)</t>
  </si>
  <si>
    <t>IE331518860542</t>
  </si>
  <si>
    <t>HO (9.38%), LM (50%), SI (37.5%), UN (3.13%)</t>
  </si>
  <si>
    <t>IE151052550880</t>
  </si>
  <si>
    <t>HO (15.63%), FR (9.38%), LM (50%), AA (21.88%), MY (3.13%)</t>
  </si>
  <si>
    <t>IE151052510885</t>
  </si>
  <si>
    <t>IE151052550914</t>
  </si>
  <si>
    <t>HO (18.75%), FR (6.25%), BB (50%), LM (25%)</t>
  </si>
  <si>
    <t>STQ</t>
  </si>
  <si>
    <t>IE331518860550</t>
  </si>
  <si>
    <t>HO (3.13%), FR (6.25%), BB (50%), LM (25%), SI (12.5%), UN (3.13%)</t>
  </si>
  <si>
    <t>VMP</t>
  </si>
  <si>
    <t>IE331518820571</t>
  </si>
  <si>
    <t>HO (6.25%), CH (50%), SI (43.75%)</t>
  </si>
  <si>
    <t>CSQ</t>
  </si>
  <si>
    <t>IE201396660708</t>
  </si>
  <si>
    <t>CH (50%), HE (21.88%), LM (21.88%), UN (6.25%)</t>
  </si>
  <si>
    <t>IE331469710154</t>
  </si>
  <si>
    <t>HO (6.25%), FR (18.75%), BB (25%), LM (50%)</t>
  </si>
  <si>
    <t>IE221194760941</t>
  </si>
  <si>
    <t>HO (12.5%), LM (87.5%)</t>
  </si>
  <si>
    <t>FTH</t>
  </si>
  <si>
    <t>IE221194780943</t>
  </si>
  <si>
    <t>HO (25%), FR (3.13%), LM (71.88%)</t>
  </si>
  <si>
    <t>IE221194710945</t>
  </si>
  <si>
    <t>HO (18.75%), FR (3.13%), LM (75%), UN (3.13%)</t>
  </si>
  <si>
    <t>IE221194780951</t>
  </si>
  <si>
    <t>HO (25%), LM (75%)</t>
  </si>
  <si>
    <t>IE221194740956</t>
  </si>
  <si>
    <t>HO (21.88%), FR (3.13%), LM (71.88%), UN (3.13%)</t>
  </si>
  <si>
    <t>FQR</t>
  </si>
  <si>
    <t>IE151052510893</t>
  </si>
  <si>
    <t>HO (9.38%), FR (3.13%), BB (50%), HE (6.25%), LM (25%), UN (6.25%)</t>
  </si>
  <si>
    <t xml:space="preserve">Slaughter </t>
  </si>
  <si>
    <t xml:space="preserve">Final </t>
  </si>
  <si>
    <t xml:space="preserve">Initial </t>
  </si>
  <si>
    <t>Total  feed</t>
  </si>
  <si>
    <t>Dry matter</t>
  </si>
  <si>
    <t xml:space="preserve">Feed conversion </t>
  </si>
  <si>
    <t xml:space="preserve">Average daily </t>
  </si>
  <si>
    <t xml:space="preserve">Carcass </t>
  </si>
  <si>
    <t xml:space="preserve">Carcass conformation </t>
  </si>
  <si>
    <t xml:space="preserve">Kill-out </t>
  </si>
  <si>
    <t>TAG</t>
  </si>
  <si>
    <t>MAIN BREED</t>
  </si>
  <si>
    <t>Breakdown by breed</t>
  </si>
  <si>
    <t>Date of birth</t>
  </si>
  <si>
    <t>date</t>
  </si>
  <si>
    <t>liveweight (kg)</t>
  </si>
  <si>
    <t>consumed (kg)</t>
  </si>
  <si>
    <t xml:space="preserve"> intake (kg/day)</t>
  </si>
  <si>
    <t>efficiency (dmi/adg)</t>
  </si>
  <si>
    <t>gain (kg)</t>
  </si>
  <si>
    <t>weight (kg)</t>
  </si>
  <si>
    <t>rate (%)</t>
  </si>
  <si>
    <t>Bull</t>
  </si>
  <si>
    <t>R+3=</t>
  </si>
  <si>
    <t>U+2+</t>
  </si>
  <si>
    <t>U+3-</t>
  </si>
  <si>
    <t>U+3=</t>
  </si>
  <si>
    <t>R+3-</t>
  </si>
  <si>
    <t>E-2+</t>
  </si>
  <si>
    <t>U-3-</t>
  </si>
  <si>
    <t>U+2=</t>
  </si>
  <si>
    <t>U-2-</t>
  </si>
  <si>
    <t>U=3=</t>
  </si>
  <si>
    <t>U-3=</t>
  </si>
  <si>
    <t>U=2+</t>
  </si>
  <si>
    <t>U-2+</t>
  </si>
  <si>
    <t>U+2-</t>
  </si>
  <si>
    <t>U=3+</t>
  </si>
  <si>
    <t>U=3-</t>
  </si>
  <si>
    <t>U+3+</t>
  </si>
  <si>
    <t>and fat score (15 point scale)</t>
  </si>
  <si>
    <t>Gender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</si>
</sst>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top" wrapText="1"/>
    </xf>
    <xf numFmtId="15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285750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zoomScalePageLayoutView="0" workbookViewId="0" topLeftCell="A1">
      <selection activeCell="M37" sqref="M37"/>
    </sheetView>
  </sheetViews>
  <sheetFormatPr defaultColWidth="9.140625" defaultRowHeight="15"/>
  <cols>
    <col min="1" max="1" width="14.7109375" style="9" bestFit="1" customWidth="1"/>
    <col min="2" max="2" width="7.7109375" style="9" bestFit="1" customWidth="1"/>
    <col min="3" max="3" width="12.140625" style="9" bestFit="1" customWidth="1"/>
    <col min="4" max="4" width="74.8515625" style="9" bestFit="1" customWidth="1"/>
    <col min="5" max="5" width="12.140625" style="9" bestFit="1" customWidth="1"/>
    <col min="6" max="6" width="5.7109375" style="9" bestFit="1" customWidth="1"/>
    <col min="7" max="7" width="10.7109375" style="9" bestFit="1" customWidth="1"/>
    <col min="8" max="9" width="14.421875" style="9" bestFit="1" customWidth="1"/>
    <col min="10" max="10" width="14.140625" style="9" bestFit="1" customWidth="1"/>
    <col min="11" max="11" width="15.00390625" style="9" bestFit="1" customWidth="1"/>
    <col min="12" max="12" width="19.28125" style="9" bestFit="1" customWidth="1"/>
    <col min="13" max="13" width="13.57421875" style="9" bestFit="1" customWidth="1"/>
    <col min="14" max="14" width="11.00390625" style="9" bestFit="1" customWidth="1"/>
    <col min="15" max="15" width="26.7109375" style="9" bestFit="1" customWidth="1"/>
    <col min="16" max="16" width="8.421875" style="9" bestFit="1" customWidth="1"/>
    <col min="17" max="16384" width="12.28125" style="9" customWidth="1"/>
  </cols>
  <sheetData>
    <row r="1" spans="1:16" ht="15">
      <c r="A1" s="6"/>
      <c r="B1" s="6"/>
      <c r="C1" s="7"/>
      <c r="D1" s="6"/>
      <c r="E1" s="7"/>
      <c r="F1" s="7"/>
      <c r="G1" s="7" t="s">
        <v>139</v>
      </c>
      <c r="H1" s="6" t="s">
        <v>140</v>
      </c>
      <c r="I1" s="7" t="s">
        <v>141</v>
      </c>
      <c r="J1" s="7" t="s">
        <v>142</v>
      </c>
      <c r="K1" s="6" t="s">
        <v>143</v>
      </c>
      <c r="L1" s="6" t="s">
        <v>144</v>
      </c>
      <c r="M1" s="6" t="s">
        <v>145</v>
      </c>
      <c r="N1" s="6" t="s">
        <v>146</v>
      </c>
      <c r="O1" s="6" t="s">
        <v>147</v>
      </c>
      <c r="P1" s="6" t="s">
        <v>148</v>
      </c>
    </row>
    <row r="2" spans="1:16" ht="15">
      <c r="A2" s="6" t="s">
        <v>149</v>
      </c>
      <c r="B2" s="6" t="s">
        <v>180</v>
      </c>
      <c r="C2" s="8" t="s">
        <v>150</v>
      </c>
      <c r="D2" s="7" t="s">
        <v>151</v>
      </c>
      <c r="E2" s="6" t="s">
        <v>152</v>
      </c>
      <c r="F2" s="8" t="s">
        <v>0</v>
      </c>
      <c r="G2" s="7" t="s">
        <v>153</v>
      </c>
      <c r="H2" s="6" t="s">
        <v>154</v>
      </c>
      <c r="I2" s="6" t="s">
        <v>154</v>
      </c>
      <c r="J2" s="6" t="s">
        <v>155</v>
      </c>
      <c r="K2" s="6" t="s">
        <v>156</v>
      </c>
      <c r="L2" s="6" t="s">
        <v>157</v>
      </c>
      <c r="M2" s="6" t="s">
        <v>158</v>
      </c>
      <c r="N2" s="6" t="s">
        <v>159</v>
      </c>
      <c r="O2" s="6" t="s">
        <v>179</v>
      </c>
      <c r="P2" s="6" t="s">
        <v>160</v>
      </c>
    </row>
    <row r="3" spans="1:16" ht="15">
      <c r="A3" s="5" t="s">
        <v>111</v>
      </c>
      <c r="B3" s="5" t="s">
        <v>161</v>
      </c>
      <c r="C3" s="5" t="s">
        <v>2</v>
      </c>
      <c r="D3" s="5" t="s">
        <v>101</v>
      </c>
      <c r="E3" s="4">
        <v>41520</v>
      </c>
      <c r="F3" s="5" t="s">
        <v>77</v>
      </c>
      <c r="G3" s="3">
        <v>42017</v>
      </c>
      <c r="H3" s="5">
        <v>652</v>
      </c>
      <c r="I3" s="5">
        <v>484</v>
      </c>
      <c r="J3" s="5">
        <v>1057</v>
      </c>
      <c r="K3" s="2">
        <f>(J3/90)</f>
        <v>11.744444444444444</v>
      </c>
      <c r="L3" s="2">
        <f>(K3/M3)</f>
        <v>6.291666666666666</v>
      </c>
      <c r="M3" s="2">
        <f>(H3-I3)/90</f>
        <v>1.8666666666666667</v>
      </c>
      <c r="N3" s="9">
        <v>376.3</v>
      </c>
      <c r="O3" s="9" t="s">
        <v>162</v>
      </c>
      <c r="P3" s="1">
        <f>(N3/H3)*100</f>
        <v>57.71472392638037</v>
      </c>
    </row>
    <row r="4" spans="1:16" ht="30">
      <c r="A4" s="5" t="s">
        <v>137</v>
      </c>
      <c r="B4" s="5" t="s">
        <v>161</v>
      </c>
      <c r="C4" s="5" t="s">
        <v>48</v>
      </c>
      <c r="D4" s="5" t="s">
        <v>138</v>
      </c>
      <c r="E4" s="4">
        <v>41524</v>
      </c>
      <c r="F4" s="5" t="s">
        <v>50</v>
      </c>
      <c r="G4" s="3">
        <v>42017</v>
      </c>
      <c r="H4" s="5">
        <v>596</v>
      </c>
      <c r="I4" s="5">
        <v>440</v>
      </c>
      <c r="J4" s="5">
        <v>957</v>
      </c>
      <c r="K4" s="2">
        <f aca="true" t="shared" si="0" ref="K4:K58">(J4/90)</f>
        <v>10.633333333333333</v>
      </c>
      <c r="L4" s="2">
        <f aca="true" t="shared" si="1" ref="L4:L58">(K4/M4)</f>
        <v>6.134615384615384</v>
      </c>
      <c r="M4" s="2">
        <f aca="true" t="shared" si="2" ref="M4:M58">(H4-I4)/90</f>
        <v>1.7333333333333334</v>
      </c>
      <c r="N4" s="9">
        <v>364.4</v>
      </c>
      <c r="O4" s="9" t="s">
        <v>163</v>
      </c>
      <c r="P4" s="1">
        <f aca="true" t="shared" si="3" ref="P4:P58">(N4/H4)*100</f>
        <v>61.14093959731544</v>
      </c>
    </row>
    <row r="5" spans="1:16" ht="15">
      <c r="A5" s="5" t="s">
        <v>73</v>
      </c>
      <c r="B5" s="5" t="s">
        <v>161</v>
      </c>
      <c r="C5" s="5" t="s">
        <v>2</v>
      </c>
      <c r="D5" s="5" t="s">
        <v>74</v>
      </c>
      <c r="E5" s="4">
        <v>41560</v>
      </c>
      <c r="F5" s="5" t="s">
        <v>72</v>
      </c>
      <c r="G5" s="3">
        <v>42017</v>
      </c>
      <c r="H5" s="5">
        <v>606</v>
      </c>
      <c r="I5" s="5">
        <v>461</v>
      </c>
      <c r="J5" s="5">
        <v>879</v>
      </c>
      <c r="K5" s="2">
        <f t="shared" si="0"/>
        <v>9.766666666666667</v>
      </c>
      <c r="L5" s="2">
        <f t="shared" si="1"/>
        <v>6.062068965517241</v>
      </c>
      <c r="M5" s="2">
        <f t="shared" si="2"/>
        <v>1.6111111111111112</v>
      </c>
      <c r="N5" s="9">
        <v>364</v>
      </c>
      <c r="O5" s="9" t="s">
        <v>164</v>
      </c>
      <c r="P5" s="1">
        <f t="shared" si="3"/>
        <v>60.066006600660074</v>
      </c>
    </row>
    <row r="6" spans="1:16" ht="15">
      <c r="A6" s="5" t="s">
        <v>7</v>
      </c>
      <c r="B6" s="5" t="s">
        <v>161</v>
      </c>
      <c r="C6" s="5" t="s">
        <v>8</v>
      </c>
      <c r="D6" s="5" t="s">
        <v>9</v>
      </c>
      <c r="E6" s="4">
        <v>41519</v>
      </c>
      <c r="F6" s="5" t="s">
        <v>10</v>
      </c>
      <c r="G6" s="3">
        <v>42017</v>
      </c>
      <c r="H6" s="5">
        <v>824</v>
      </c>
      <c r="I6" s="5">
        <v>606</v>
      </c>
      <c r="J6" s="5">
        <v>1186</v>
      </c>
      <c r="K6" s="2">
        <f t="shared" si="0"/>
        <v>13.177777777777777</v>
      </c>
      <c r="L6" s="2">
        <f t="shared" si="1"/>
        <v>5.440366972477064</v>
      </c>
      <c r="M6" s="2">
        <f t="shared" si="2"/>
        <v>2.422222222222222</v>
      </c>
      <c r="N6" s="9">
        <v>486.9</v>
      </c>
      <c r="O6" s="9" t="s">
        <v>165</v>
      </c>
      <c r="P6" s="1">
        <f t="shared" si="3"/>
        <v>59.08980582524271</v>
      </c>
    </row>
    <row r="7" spans="1:16" ht="15">
      <c r="A7" s="5" t="s">
        <v>93</v>
      </c>
      <c r="B7" s="5" t="s">
        <v>161</v>
      </c>
      <c r="C7" s="5" t="s">
        <v>8</v>
      </c>
      <c r="D7" s="5" t="s">
        <v>94</v>
      </c>
      <c r="E7" s="4">
        <v>41527</v>
      </c>
      <c r="F7" s="5" t="s">
        <v>10</v>
      </c>
      <c r="G7" s="3">
        <v>42017</v>
      </c>
      <c r="H7" s="5">
        <v>716</v>
      </c>
      <c r="I7" s="5">
        <v>532</v>
      </c>
      <c r="J7" s="5">
        <v>1083</v>
      </c>
      <c r="K7" s="2">
        <f t="shared" si="0"/>
        <v>12.033333333333333</v>
      </c>
      <c r="L7" s="2">
        <f t="shared" si="1"/>
        <v>5.885869565217392</v>
      </c>
      <c r="M7" s="2">
        <f t="shared" si="2"/>
        <v>2.0444444444444443</v>
      </c>
      <c r="N7" s="9">
        <v>402.2</v>
      </c>
      <c r="O7" s="9" t="s">
        <v>162</v>
      </c>
      <c r="P7" s="1">
        <f t="shared" si="3"/>
        <v>56.17318435754189</v>
      </c>
    </row>
    <row r="8" spans="1:16" ht="15">
      <c r="A8" s="5" t="s">
        <v>109</v>
      </c>
      <c r="B8" s="5" t="s">
        <v>161</v>
      </c>
      <c r="C8" s="5" t="s">
        <v>2</v>
      </c>
      <c r="D8" s="5" t="s">
        <v>110</v>
      </c>
      <c r="E8" s="4">
        <v>41518</v>
      </c>
      <c r="F8" s="5" t="s">
        <v>22</v>
      </c>
      <c r="G8" s="3">
        <v>42017</v>
      </c>
      <c r="H8" s="5">
        <v>648</v>
      </c>
      <c r="I8" s="5">
        <v>510</v>
      </c>
      <c r="J8" s="5">
        <v>1033</v>
      </c>
      <c r="K8" s="2">
        <f t="shared" si="0"/>
        <v>11.477777777777778</v>
      </c>
      <c r="L8" s="2">
        <f t="shared" si="1"/>
        <v>7.4855072463768115</v>
      </c>
      <c r="M8" s="2">
        <f t="shared" si="2"/>
        <v>1.5333333333333334</v>
      </c>
      <c r="N8" s="9">
        <v>392.2</v>
      </c>
      <c r="O8" s="9" t="s">
        <v>166</v>
      </c>
      <c r="P8" s="1">
        <f t="shared" si="3"/>
        <v>60.52469135802468</v>
      </c>
    </row>
    <row r="9" spans="1:16" ht="15">
      <c r="A9" s="5" t="s">
        <v>47</v>
      </c>
      <c r="B9" s="5" t="s">
        <v>161</v>
      </c>
      <c r="C9" s="5" t="s">
        <v>48</v>
      </c>
      <c r="D9" s="5" t="s">
        <v>49</v>
      </c>
      <c r="E9" s="4">
        <v>41520</v>
      </c>
      <c r="F9" s="5" t="s">
        <v>50</v>
      </c>
      <c r="G9" s="3">
        <v>42017</v>
      </c>
      <c r="H9" s="5">
        <v>714</v>
      </c>
      <c r="I9" s="5">
        <v>522</v>
      </c>
      <c r="J9" s="5">
        <v>1075</v>
      </c>
      <c r="K9" s="2">
        <f t="shared" si="0"/>
        <v>11.944444444444445</v>
      </c>
      <c r="L9" s="2">
        <f t="shared" si="1"/>
        <v>5.598958333333334</v>
      </c>
      <c r="M9" s="2">
        <f t="shared" si="2"/>
        <v>2.1333333333333333</v>
      </c>
      <c r="N9" s="9">
        <v>430</v>
      </c>
      <c r="O9" s="9" t="s">
        <v>163</v>
      </c>
      <c r="P9" s="1">
        <f t="shared" si="3"/>
        <v>60.22408963585434</v>
      </c>
    </row>
    <row r="10" spans="1:16" ht="15">
      <c r="A10" s="5" t="s">
        <v>64</v>
      </c>
      <c r="B10" s="5" t="s">
        <v>161</v>
      </c>
      <c r="C10" s="5" t="s">
        <v>8</v>
      </c>
      <c r="D10" s="5" t="s">
        <v>65</v>
      </c>
      <c r="E10" s="4">
        <v>41530</v>
      </c>
      <c r="F10" s="5" t="s">
        <v>66</v>
      </c>
      <c r="G10" s="3">
        <v>42017</v>
      </c>
      <c r="H10" s="5">
        <v>654</v>
      </c>
      <c r="I10" s="5">
        <v>448</v>
      </c>
      <c r="J10" s="5">
        <v>1007</v>
      </c>
      <c r="K10" s="2">
        <f t="shared" si="0"/>
        <v>11.188888888888888</v>
      </c>
      <c r="L10" s="2">
        <f t="shared" si="1"/>
        <v>4.888349514563107</v>
      </c>
      <c r="M10" s="2">
        <f t="shared" si="2"/>
        <v>2.2888888888888888</v>
      </c>
      <c r="N10" s="9">
        <v>390</v>
      </c>
      <c r="O10" s="9" t="s">
        <v>167</v>
      </c>
      <c r="P10" s="1">
        <f t="shared" si="3"/>
        <v>59.63302752293578</v>
      </c>
    </row>
    <row r="11" spans="1:16" ht="15">
      <c r="A11" s="5" t="s">
        <v>112</v>
      </c>
      <c r="B11" s="5" t="s">
        <v>161</v>
      </c>
      <c r="C11" s="5" t="s">
        <v>48</v>
      </c>
      <c r="D11" s="5" t="s">
        <v>113</v>
      </c>
      <c r="E11" s="4">
        <v>41567</v>
      </c>
      <c r="F11" s="5" t="s">
        <v>114</v>
      </c>
      <c r="G11" s="3">
        <v>42017</v>
      </c>
      <c r="H11" s="5">
        <v>630</v>
      </c>
      <c r="I11" s="5">
        <v>497</v>
      </c>
      <c r="J11" s="5">
        <v>970</v>
      </c>
      <c r="K11" s="2">
        <f t="shared" si="0"/>
        <v>10.777777777777779</v>
      </c>
      <c r="L11" s="2">
        <f t="shared" si="1"/>
        <v>7.293233082706767</v>
      </c>
      <c r="M11" s="2">
        <f t="shared" si="2"/>
        <v>1.4777777777777779</v>
      </c>
      <c r="N11" s="9">
        <v>393.8</v>
      </c>
      <c r="O11" s="9" t="s">
        <v>163</v>
      </c>
      <c r="P11" s="1">
        <f t="shared" si="3"/>
        <v>62.50793650793651</v>
      </c>
    </row>
    <row r="12" spans="1:16" ht="15">
      <c r="A12" s="5" t="s">
        <v>97</v>
      </c>
      <c r="B12" s="5" t="s">
        <v>161</v>
      </c>
      <c r="C12" s="5" t="s">
        <v>48</v>
      </c>
      <c r="D12" s="5" t="s">
        <v>98</v>
      </c>
      <c r="E12" s="4">
        <v>41524</v>
      </c>
      <c r="F12" s="5" t="s">
        <v>99</v>
      </c>
      <c r="G12" s="3">
        <v>42017</v>
      </c>
      <c r="H12" s="5">
        <v>636</v>
      </c>
      <c r="I12" s="5">
        <v>466</v>
      </c>
      <c r="J12" s="5">
        <v>1043</v>
      </c>
      <c r="K12" s="2">
        <f t="shared" si="0"/>
        <v>11.588888888888889</v>
      </c>
      <c r="L12" s="2">
        <f t="shared" si="1"/>
        <v>6.135294117647059</v>
      </c>
      <c r="M12" s="2">
        <f t="shared" si="2"/>
        <v>1.8888888888888888</v>
      </c>
      <c r="N12" s="9">
        <v>365</v>
      </c>
      <c r="O12" s="9" t="s">
        <v>168</v>
      </c>
      <c r="P12" s="1">
        <f t="shared" si="3"/>
        <v>57.38993710691824</v>
      </c>
    </row>
    <row r="13" spans="1:16" ht="15">
      <c r="A13" s="5" t="s">
        <v>67</v>
      </c>
      <c r="B13" s="5" t="s">
        <v>161</v>
      </c>
      <c r="C13" s="5" t="s">
        <v>48</v>
      </c>
      <c r="D13" s="5" t="s">
        <v>68</v>
      </c>
      <c r="E13" s="4">
        <v>41532</v>
      </c>
      <c r="F13" s="5" t="s">
        <v>69</v>
      </c>
      <c r="G13" s="3">
        <v>42017</v>
      </c>
      <c r="H13" s="5">
        <v>606</v>
      </c>
      <c r="I13" s="5">
        <v>424</v>
      </c>
      <c r="J13" s="5">
        <v>1005</v>
      </c>
      <c r="K13" s="2">
        <f t="shared" si="0"/>
        <v>11.166666666666666</v>
      </c>
      <c r="L13" s="2">
        <f t="shared" si="1"/>
        <v>5.521978021978022</v>
      </c>
      <c r="M13" s="2">
        <f t="shared" si="2"/>
        <v>2.022222222222222</v>
      </c>
      <c r="N13" s="9">
        <v>365.7</v>
      </c>
      <c r="O13" s="9" t="s">
        <v>169</v>
      </c>
      <c r="P13" s="1">
        <f t="shared" si="3"/>
        <v>60.34653465346535</v>
      </c>
    </row>
    <row r="14" spans="1:16" ht="15">
      <c r="A14" s="5" t="s">
        <v>70</v>
      </c>
      <c r="B14" s="5" t="s">
        <v>161</v>
      </c>
      <c r="C14" s="5" t="s">
        <v>2</v>
      </c>
      <c r="D14" s="5" t="s">
        <v>71</v>
      </c>
      <c r="E14" s="4">
        <v>41532</v>
      </c>
      <c r="F14" s="5" t="s">
        <v>72</v>
      </c>
      <c r="G14" s="3">
        <v>42017</v>
      </c>
      <c r="H14" s="5">
        <v>564</v>
      </c>
      <c r="I14" s="5">
        <v>413</v>
      </c>
      <c r="J14" s="5">
        <v>934</v>
      </c>
      <c r="K14" s="2">
        <f t="shared" si="0"/>
        <v>10.377777777777778</v>
      </c>
      <c r="L14" s="2">
        <f t="shared" si="1"/>
        <v>6.185430463576159</v>
      </c>
      <c r="M14" s="2">
        <f t="shared" si="2"/>
        <v>1.6777777777777778</v>
      </c>
      <c r="N14" s="9">
        <v>350.6</v>
      </c>
      <c r="O14" s="9" t="s">
        <v>164</v>
      </c>
      <c r="P14" s="1">
        <f t="shared" si="3"/>
        <v>62.1631205673759</v>
      </c>
    </row>
    <row r="15" spans="1:16" ht="15">
      <c r="A15" s="5" t="s">
        <v>78</v>
      </c>
      <c r="B15" s="5" t="s">
        <v>161</v>
      </c>
      <c r="C15" s="5" t="s">
        <v>8</v>
      </c>
      <c r="D15" s="5" t="s">
        <v>79</v>
      </c>
      <c r="E15" s="4">
        <v>41547</v>
      </c>
      <c r="F15" s="5" t="s">
        <v>80</v>
      </c>
      <c r="G15" s="3">
        <v>42017</v>
      </c>
      <c r="H15" s="5">
        <v>504</v>
      </c>
      <c r="I15" s="5">
        <v>378</v>
      </c>
      <c r="J15" s="5">
        <v>843</v>
      </c>
      <c r="K15" s="2">
        <f t="shared" si="0"/>
        <v>9.366666666666667</v>
      </c>
      <c r="L15" s="2">
        <f t="shared" si="1"/>
        <v>6.690476190476192</v>
      </c>
      <c r="M15" s="2">
        <f t="shared" si="2"/>
        <v>1.4</v>
      </c>
      <c r="N15" s="9">
        <v>299.7</v>
      </c>
      <c r="O15" s="9" t="s">
        <v>170</v>
      </c>
      <c r="P15" s="1">
        <f t="shared" si="3"/>
        <v>59.464285714285715</v>
      </c>
    </row>
    <row r="16" spans="1:16" ht="15">
      <c r="A16" s="5" t="s">
        <v>100</v>
      </c>
      <c r="B16" s="5" t="s">
        <v>161</v>
      </c>
      <c r="C16" s="5" t="s">
        <v>2</v>
      </c>
      <c r="D16" s="5" t="s">
        <v>101</v>
      </c>
      <c r="E16" s="4">
        <v>41575</v>
      </c>
      <c r="F16" s="5" t="s">
        <v>72</v>
      </c>
      <c r="G16" s="3">
        <v>42017</v>
      </c>
      <c r="H16" s="5">
        <v>542</v>
      </c>
      <c r="I16" s="5">
        <v>425</v>
      </c>
      <c r="J16" s="5">
        <v>848</v>
      </c>
      <c r="K16" s="2">
        <f t="shared" si="0"/>
        <v>9.422222222222222</v>
      </c>
      <c r="L16" s="2">
        <f t="shared" si="1"/>
        <v>7.247863247863248</v>
      </c>
      <c r="M16" s="2">
        <f t="shared" si="2"/>
        <v>1.3</v>
      </c>
      <c r="N16" s="9">
        <v>331.2</v>
      </c>
      <c r="O16" s="9" t="s">
        <v>171</v>
      </c>
      <c r="P16" s="1">
        <f t="shared" si="3"/>
        <v>61.107011070110694</v>
      </c>
    </row>
    <row r="17" spans="1:16" ht="15">
      <c r="A17" s="5" t="s">
        <v>75</v>
      </c>
      <c r="B17" s="5" t="s">
        <v>161</v>
      </c>
      <c r="C17" s="5" t="s">
        <v>2</v>
      </c>
      <c r="D17" s="5" t="s">
        <v>76</v>
      </c>
      <c r="E17" s="4">
        <v>41524</v>
      </c>
      <c r="F17" s="5" t="s">
        <v>77</v>
      </c>
      <c r="G17" s="3">
        <v>42017</v>
      </c>
      <c r="H17" s="5">
        <v>594</v>
      </c>
      <c r="I17" s="5">
        <v>456</v>
      </c>
      <c r="J17" s="5">
        <v>972</v>
      </c>
      <c r="K17" s="2">
        <f t="shared" si="0"/>
        <v>10.8</v>
      </c>
      <c r="L17" s="2">
        <f t="shared" si="1"/>
        <v>7.043478260869565</v>
      </c>
      <c r="M17" s="2">
        <f t="shared" si="2"/>
        <v>1.5333333333333334</v>
      </c>
      <c r="N17" s="9">
        <v>354.8</v>
      </c>
      <c r="O17" s="9" t="s">
        <v>172</v>
      </c>
      <c r="P17" s="1">
        <f t="shared" si="3"/>
        <v>59.73063973063974</v>
      </c>
    </row>
    <row r="18" spans="1:16" ht="15">
      <c r="A18" s="5" t="s">
        <v>20</v>
      </c>
      <c r="B18" s="5" t="s">
        <v>161</v>
      </c>
      <c r="C18" s="5" t="s">
        <v>2</v>
      </c>
      <c r="D18" s="5" t="s">
        <v>21</v>
      </c>
      <c r="E18" s="4">
        <v>41527</v>
      </c>
      <c r="F18" s="5" t="s">
        <v>22</v>
      </c>
      <c r="G18" s="3">
        <v>42017</v>
      </c>
      <c r="H18" s="5">
        <v>698</v>
      </c>
      <c r="I18" s="5">
        <v>528</v>
      </c>
      <c r="J18" s="5">
        <v>1006</v>
      </c>
      <c r="K18" s="2">
        <f t="shared" si="0"/>
        <v>11.177777777777777</v>
      </c>
      <c r="L18" s="2">
        <f t="shared" si="1"/>
        <v>5.917647058823529</v>
      </c>
      <c r="M18" s="2">
        <f t="shared" si="2"/>
        <v>1.8888888888888888</v>
      </c>
      <c r="N18" s="9">
        <v>432.2</v>
      </c>
      <c r="O18" s="9" t="s">
        <v>164</v>
      </c>
      <c r="P18" s="1">
        <f t="shared" si="3"/>
        <v>61.91977077363897</v>
      </c>
    </row>
    <row r="19" spans="1:16" ht="15">
      <c r="A19" s="5" t="s">
        <v>17</v>
      </c>
      <c r="B19" s="5" t="s">
        <v>161</v>
      </c>
      <c r="C19" s="5" t="s">
        <v>2</v>
      </c>
      <c r="D19" s="5" t="s">
        <v>18</v>
      </c>
      <c r="E19" s="4">
        <v>41527</v>
      </c>
      <c r="F19" s="5" t="s">
        <v>19</v>
      </c>
      <c r="G19" s="3">
        <v>42017</v>
      </c>
      <c r="H19" s="5">
        <v>724</v>
      </c>
      <c r="I19" s="5">
        <v>550</v>
      </c>
      <c r="J19" s="5">
        <v>1025</v>
      </c>
      <c r="K19" s="2">
        <f t="shared" si="0"/>
        <v>11.38888888888889</v>
      </c>
      <c r="L19" s="2">
        <f t="shared" si="1"/>
        <v>5.890804597701149</v>
      </c>
      <c r="M19" s="2">
        <f t="shared" si="2"/>
        <v>1.9333333333333333</v>
      </c>
      <c r="N19" s="9">
        <v>457.5</v>
      </c>
      <c r="O19" s="9" t="s">
        <v>173</v>
      </c>
      <c r="P19" s="1">
        <f t="shared" si="3"/>
        <v>63.190607734806626</v>
      </c>
    </row>
    <row r="20" spans="1:16" ht="15">
      <c r="A20" s="5" t="s">
        <v>121</v>
      </c>
      <c r="B20" s="5" t="s">
        <v>161</v>
      </c>
      <c r="C20" s="5" t="s">
        <v>8</v>
      </c>
      <c r="D20" s="5" t="s">
        <v>122</v>
      </c>
      <c r="E20" s="4">
        <v>41538</v>
      </c>
      <c r="F20" s="5" t="s">
        <v>13</v>
      </c>
      <c r="G20" s="3">
        <v>42017</v>
      </c>
      <c r="H20" s="5">
        <v>650</v>
      </c>
      <c r="I20" s="5">
        <v>478</v>
      </c>
      <c r="J20" s="5">
        <v>1029</v>
      </c>
      <c r="K20" s="2">
        <f t="shared" si="0"/>
        <v>11.433333333333334</v>
      </c>
      <c r="L20" s="2">
        <f t="shared" si="1"/>
        <v>5.982558139534883</v>
      </c>
      <c r="M20" s="2">
        <f t="shared" si="2"/>
        <v>1.9111111111111112</v>
      </c>
      <c r="N20" s="9">
        <v>388.5</v>
      </c>
      <c r="O20" s="9" t="s">
        <v>168</v>
      </c>
      <c r="P20" s="1">
        <f t="shared" si="3"/>
        <v>59.769230769230774</v>
      </c>
    </row>
    <row r="21" spans="1:16" ht="15">
      <c r="A21" s="5" t="s">
        <v>103</v>
      </c>
      <c r="B21" s="5" t="s">
        <v>161</v>
      </c>
      <c r="C21" s="5" t="s">
        <v>2</v>
      </c>
      <c r="D21" s="5" t="s">
        <v>104</v>
      </c>
      <c r="E21" s="4">
        <v>41527</v>
      </c>
      <c r="F21" s="5" t="s">
        <v>19</v>
      </c>
      <c r="G21" s="3">
        <v>42017</v>
      </c>
      <c r="H21" s="5">
        <v>684</v>
      </c>
      <c r="I21" s="5">
        <v>534</v>
      </c>
      <c r="J21" s="5">
        <v>1076</v>
      </c>
      <c r="K21" s="2">
        <f t="shared" si="0"/>
        <v>11.955555555555556</v>
      </c>
      <c r="L21" s="2">
        <f t="shared" si="1"/>
        <v>7.173333333333333</v>
      </c>
      <c r="M21" s="2">
        <f t="shared" si="2"/>
        <v>1.6666666666666667</v>
      </c>
      <c r="N21" s="9">
        <v>393.8</v>
      </c>
      <c r="O21" s="9" t="s">
        <v>173</v>
      </c>
      <c r="P21" s="1">
        <f t="shared" si="3"/>
        <v>57.57309941520467</v>
      </c>
    </row>
    <row r="22" spans="1:16" ht="15">
      <c r="A22" s="5" t="s">
        <v>130</v>
      </c>
      <c r="B22" s="5" t="s">
        <v>161</v>
      </c>
      <c r="C22" s="5" t="s">
        <v>2</v>
      </c>
      <c r="D22" s="5" t="s">
        <v>131</v>
      </c>
      <c r="E22" s="4">
        <v>41552</v>
      </c>
      <c r="F22" s="5" t="s">
        <v>127</v>
      </c>
      <c r="G22" s="3">
        <v>42017</v>
      </c>
      <c r="H22" s="5">
        <v>620</v>
      </c>
      <c r="I22" s="5">
        <v>452</v>
      </c>
      <c r="J22" s="5">
        <v>937</v>
      </c>
      <c r="K22" s="2">
        <f t="shared" si="0"/>
        <v>10.411111111111111</v>
      </c>
      <c r="L22" s="2">
        <f t="shared" si="1"/>
        <v>5.5773809523809526</v>
      </c>
      <c r="M22" s="2">
        <f t="shared" si="2"/>
        <v>1.8666666666666667</v>
      </c>
      <c r="N22" s="9">
        <v>371.2</v>
      </c>
      <c r="O22" s="9" t="s">
        <v>174</v>
      </c>
      <c r="P22" s="1">
        <f t="shared" si="3"/>
        <v>59.87096774193547</v>
      </c>
    </row>
    <row r="23" spans="1:16" ht="15">
      <c r="A23" s="5" t="s">
        <v>81</v>
      </c>
      <c r="B23" s="5" t="s">
        <v>161</v>
      </c>
      <c r="C23" s="5" t="s">
        <v>8</v>
      </c>
      <c r="D23" s="5" t="s">
        <v>82</v>
      </c>
      <c r="E23" s="4">
        <v>41555</v>
      </c>
      <c r="F23" s="5" t="s">
        <v>83</v>
      </c>
      <c r="G23" s="3">
        <v>42017</v>
      </c>
      <c r="H23" s="5">
        <v>546</v>
      </c>
      <c r="I23" s="5">
        <v>398</v>
      </c>
      <c r="J23" s="5">
        <v>858</v>
      </c>
      <c r="K23" s="2">
        <f t="shared" si="0"/>
        <v>9.533333333333333</v>
      </c>
      <c r="L23" s="2">
        <f t="shared" si="1"/>
        <v>5.797297297297297</v>
      </c>
      <c r="M23" s="2">
        <f t="shared" si="2"/>
        <v>1.6444444444444444</v>
      </c>
      <c r="N23" s="9">
        <v>312.6</v>
      </c>
      <c r="O23" s="9" t="s">
        <v>174</v>
      </c>
      <c r="P23" s="1">
        <f t="shared" si="3"/>
        <v>57.25274725274726</v>
      </c>
    </row>
    <row r="24" spans="1:16" ht="15">
      <c r="A24" s="5" t="s">
        <v>95</v>
      </c>
      <c r="B24" s="5" t="s">
        <v>161</v>
      </c>
      <c r="C24" s="5" t="s">
        <v>8</v>
      </c>
      <c r="D24" s="5" t="s">
        <v>96</v>
      </c>
      <c r="E24" s="4">
        <v>41559</v>
      </c>
      <c r="F24" s="5" t="s">
        <v>83</v>
      </c>
      <c r="G24" s="3">
        <v>42017</v>
      </c>
      <c r="H24" s="5">
        <v>754</v>
      </c>
      <c r="I24" s="5">
        <v>552</v>
      </c>
      <c r="J24" s="5">
        <v>1024</v>
      </c>
      <c r="K24" s="2">
        <f t="shared" si="0"/>
        <v>11.377777777777778</v>
      </c>
      <c r="L24" s="2">
        <f t="shared" si="1"/>
        <v>5.069306930693069</v>
      </c>
      <c r="M24" s="2">
        <f t="shared" si="2"/>
        <v>2.2444444444444445</v>
      </c>
      <c r="N24" s="9">
        <v>422</v>
      </c>
      <c r="O24" s="9" t="s">
        <v>174</v>
      </c>
      <c r="P24" s="1">
        <f t="shared" si="3"/>
        <v>55.96816976127321</v>
      </c>
    </row>
    <row r="25" spans="1:16" ht="15">
      <c r="A25" s="5" t="s">
        <v>134</v>
      </c>
      <c r="B25" s="5" t="s">
        <v>161</v>
      </c>
      <c r="C25" s="5" t="s">
        <v>2</v>
      </c>
      <c r="D25" s="5" t="s">
        <v>135</v>
      </c>
      <c r="E25" s="4">
        <v>41573</v>
      </c>
      <c r="F25" s="5" t="s">
        <v>136</v>
      </c>
      <c r="G25" s="3">
        <v>42017</v>
      </c>
      <c r="H25" s="5">
        <v>558</v>
      </c>
      <c r="I25" s="5">
        <v>408</v>
      </c>
      <c r="J25" s="5">
        <v>872</v>
      </c>
      <c r="K25" s="2">
        <f t="shared" si="0"/>
        <v>9.688888888888888</v>
      </c>
      <c r="L25" s="2">
        <f t="shared" si="1"/>
        <v>5.813333333333333</v>
      </c>
      <c r="M25" s="2">
        <f t="shared" si="2"/>
        <v>1.6666666666666667</v>
      </c>
      <c r="N25" s="9">
        <v>339.7</v>
      </c>
      <c r="O25" s="9" t="s">
        <v>166</v>
      </c>
      <c r="P25" s="1">
        <f t="shared" si="3"/>
        <v>60.878136200716845</v>
      </c>
    </row>
    <row r="26" spans="1:16" ht="15">
      <c r="A26" s="5" t="s">
        <v>125</v>
      </c>
      <c r="B26" s="5" t="s">
        <v>161</v>
      </c>
      <c r="C26" s="5" t="s">
        <v>2</v>
      </c>
      <c r="D26" s="5" t="s">
        <v>126</v>
      </c>
      <c r="E26" s="4">
        <v>41545</v>
      </c>
      <c r="F26" s="5" t="s">
        <v>127</v>
      </c>
      <c r="G26" s="3">
        <v>42017</v>
      </c>
      <c r="H26" s="5">
        <v>586</v>
      </c>
      <c r="I26" s="5">
        <v>393</v>
      </c>
      <c r="J26" s="5">
        <v>892</v>
      </c>
      <c r="K26" s="2">
        <f t="shared" si="0"/>
        <v>9.911111111111111</v>
      </c>
      <c r="L26" s="2">
        <f t="shared" si="1"/>
        <v>4.6217616580310885</v>
      </c>
      <c r="M26" s="2">
        <f t="shared" si="2"/>
        <v>2.1444444444444444</v>
      </c>
      <c r="N26" s="9">
        <v>354.2</v>
      </c>
      <c r="O26" s="9" t="s">
        <v>175</v>
      </c>
      <c r="P26" s="1">
        <f t="shared" si="3"/>
        <v>60.443686006825935</v>
      </c>
    </row>
    <row r="27" spans="1:16" ht="15">
      <c r="A27" s="5" t="s">
        <v>128</v>
      </c>
      <c r="B27" s="5" t="s">
        <v>161</v>
      </c>
      <c r="C27" s="5" t="s">
        <v>2</v>
      </c>
      <c r="D27" s="5" t="s">
        <v>129</v>
      </c>
      <c r="E27" s="4">
        <v>41547</v>
      </c>
      <c r="F27" s="5" t="s">
        <v>127</v>
      </c>
      <c r="G27" s="3">
        <v>42017</v>
      </c>
      <c r="H27" s="5">
        <v>624</v>
      </c>
      <c r="I27" s="5">
        <v>457</v>
      </c>
      <c r="J27" s="5">
        <v>928</v>
      </c>
      <c r="K27" s="2">
        <f t="shared" si="0"/>
        <v>10.311111111111112</v>
      </c>
      <c r="L27" s="2">
        <f t="shared" si="1"/>
        <v>5.5568862275449105</v>
      </c>
      <c r="M27" s="2">
        <f t="shared" si="2"/>
        <v>1.8555555555555556</v>
      </c>
      <c r="N27" s="9">
        <v>404.7</v>
      </c>
      <c r="O27" s="9" t="s">
        <v>163</v>
      </c>
      <c r="P27" s="1">
        <f t="shared" si="3"/>
        <v>64.85576923076923</v>
      </c>
    </row>
    <row r="28" spans="1:16" ht="15">
      <c r="A28" s="5" t="s">
        <v>132</v>
      </c>
      <c r="B28" s="5" t="s">
        <v>161</v>
      </c>
      <c r="C28" s="5" t="s">
        <v>2</v>
      </c>
      <c r="D28" s="5" t="s">
        <v>133</v>
      </c>
      <c r="E28" s="4">
        <v>41566</v>
      </c>
      <c r="F28" s="5" t="s">
        <v>127</v>
      </c>
      <c r="G28" s="3">
        <v>42017</v>
      </c>
      <c r="H28" s="5">
        <v>652</v>
      </c>
      <c r="I28" s="5">
        <v>467</v>
      </c>
      <c r="J28" s="5">
        <v>965</v>
      </c>
      <c r="K28" s="2">
        <f t="shared" si="0"/>
        <v>10.722222222222221</v>
      </c>
      <c r="L28" s="2">
        <f t="shared" si="1"/>
        <v>5.216216216216217</v>
      </c>
      <c r="M28" s="2">
        <f t="shared" si="2"/>
        <v>2.0555555555555554</v>
      </c>
      <c r="N28" s="9">
        <v>397.1</v>
      </c>
      <c r="O28" s="9" t="s">
        <v>164</v>
      </c>
      <c r="P28" s="1">
        <f t="shared" si="3"/>
        <v>60.90490797546012</v>
      </c>
    </row>
    <row r="29" spans="1:16" ht="15">
      <c r="A29" s="5" t="s">
        <v>84</v>
      </c>
      <c r="B29" s="5" t="s">
        <v>161</v>
      </c>
      <c r="C29" s="5" t="s">
        <v>2</v>
      </c>
      <c r="D29" s="5" t="s">
        <v>85</v>
      </c>
      <c r="E29" s="4">
        <v>41526</v>
      </c>
      <c r="F29" s="5" t="s">
        <v>16</v>
      </c>
      <c r="G29" s="3">
        <v>42017</v>
      </c>
      <c r="H29" s="5">
        <v>606</v>
      </c>
      <c r="I29" s="5">
        <v>445</v>
      </c>
      <c r="J29" s="5">
        <v>970</v>
      </c>
      <c r="K29" s="2">
        <f t="shared" si="0"/>
        <v>10.777777777777779</v>
      </c>
      <c r="L29" s="2">
        <f t="shared" si="1"/>
        <v>6.024844720496895</v>
      </c>
      <c r="M29" s="2">
        <f t="shared" si="2"/>
        <v>1.788888888888889</v>
      </c>
      <c r="N29" s="9">
        <v>378.9</v>
      </c>
      <c r="O29" s="9" t="s">
        <v>169</v>
      </c>
      <c r="P29" s="1">
        <f t="shared" si="3"/>
        <v>62.524752475247524</v>
      </c>
    </row>
    <row r="30" spans="1:16" ht="15">
      <c r="A30" s="5" t="s">
        <v>86</v>
      </c>
      <c r="B30" s="5" t="s">
        <v>161</v>
      </c>
      <c r="C30" s="5" t="s">
        <v>87</v>
      </c>
      <c r="D30" s="5" t="s">
        <v>88</v>
      </c>
      <c r="E30" s="4">
        <v>41556</v>
      </c>
      <c r="F30" s="5" t="s">
        <v>89</v>
      </c>
      <c r="G30" s="3">
        <v>42017</v>
      </c>
      <c r="H30" s="5">
        <v>742</v>
      </c>
      <c r="I30" s="5">
        <v>528</v>
      </c>
      <c r="J30" s="5">
        <v>1123</v>
      </c>
      <c r="K30" s="2">
        <f t="shared" si="0"/>
        <v>12.477777777777778</v>
      </c>
      <c r="L30" s="2">
        <f t="shared" si="1"/>
        <v>5.247663551401869</v>
      </c>
      <c r="M30" s="2">
        <f t="shared" si="2"/>
        <v>2.3777777777777778</v>
      </c>
      <c r="N30" s="9">
        <v>440.6</v>
      </c>
      <c r="O30" s="9" t="s">
        <v>176</v>
      </c>
      <c r="P30" s="1">
        <f t="shared" si="3"/>
        <v>59.3800539083558</v>
      </c>
    </row>
    <row r="31" spans="1:16" ht="15">
      <c r="A31" s="5" t="s">
        <v>14</v>
      </c>
      <c r="B31" s="5" t="s">
        <v>161</v>
      </c>
      <c r="C31" s="5" t="s">
        <v>2</v>
      </c>
      <c r="D31" s="5" t="s">
        <v>15</v>
      </c>
      <c r="E31" s="4">
        <v>41556</v>
      </c>
      <c r="F31" s="5" t="s">
        <v>16</v>
      </c>
      <c r="G31" s="3">
        <v>42017</v>
      </c>
      <c r="H31" s="5">
        <v>658</v>
      </c>
      <c r="I31" s="5">
        <v>489</v>
      </c>
      <c r="J31" s="5">
        <v>999</v>
      </c>
      <c r="K31" s="2">
        <f t="shared" si="0"/>
        <v>11.1</v>
      </c>
      <c r="L31" s="2">
        <f t="shared" si="1"/>
        <v>5.911242603550296</v>
      </c>
      <c r="M31" s="2">
        <f t="shared" si="2"/>
        <v>1.8777777777777778</v>
      </c>
      <c r="N31" s="9">
        <v>391.6</v>
      </c>
      <c r="O31" s="9" t="s">
        <v>173</v>
      </c>
      <c r="P31" s="1">
        <f t="shared" si="3"/>
        <v>59.51367781155016</v>
      </c>
    </row>
    <row r="32" spans="1:16" ht="15">
      <c r="A32" s="5" t="s">
        <v>123</v>
      </c>
      <c r="B32" s="5" t="s">
        <v>161</v>
      </c>
      <c r="C32" s="5" t="s">
        <v>2</v>
      </c>
      <c r="D32" s="5" t="s">
        <v>124</v>
      </c>
      <c r="E32" s="4">
        <v>41531</v>
      </c>
      <c r="F32" s="5" t="s">
        <v>4</v>
      </c>
      <c r="G32" s="3">
        <v>42017</v>
      </c>
      <c r="H32" s="5">
        <v>516</v>
      </c>
      <c r="I32" s="5">
        <v>393</v>
      </c>
      <c r="J32" s="5">
        <v>855</v>
      </c>
      <c r="K32" s="2">
        <f t="shared" si="0"/>
        <v>9.5</v>
      </c>
      <c r="L32" s="2">
        <f t="shared" si="1"/>
        <v>6.951219512195122</v>
      </c>
      <c r="M32" s="2">
        <f t="shared" si="2"/>
        <v>1.3666666666666667</v>
      </c>
      <c r="N32" s="9">
        <v>315.4</v>
      </c>
      <c r="O32" s="9" t="s">
        <v>173</v>
      </c>
      <c r="P32" s="1">
        <f t="shared" si="3"/>
        <v>61.12403100775193</v>
      </c>
    </row>
    <row r="33" spans="1:16" ht="15">
      <c r="A33" s="5" t="s">
        <v>61</v>
      </c>
      <c r="B33" s="5" t="s">
        <v>161</v>
      </c>
      <c r="C33" s="5" t="s">
        <v>31</v>
      </c>
      <c r="D33" s="5" t="s">
        <v>62</v>
      </c>
      <c r="E33" s="4">
        <v>41521</v>
      </c>
      <c r="F33" s="5" t="s">
        <v>63</v>
      </c>
      <c r="G33" s="3">
        <v>42017</v>
      </c>
      <c r="H33" s="5">
        <v>622</v>
      </c>
      <c r="I33" s="5">
        <v>460</v>
      </c>
      <c r="J33" s="5">
        <v>922</v>
      </c>
      <c r="K33" s="2">
        <f t="shared" si="0"/>
        <v>10.244444444444444</v>
      </c>
      <c r="L33" s="2">
        <f t="shared" si="1"/>
        <v>5.6913580246913575</v>
      </c>
      <c r="M33" s="2">
        <f t="shared" si="2"/>
        <v>1.8</v>
      </c>
      <c r="N33" s="9">
        <v>356.5</v>
      </c>
      <c r="O33" s="9" t="s">
        <v>168</v>
      </c>
      <c r="P33" s="1">
        <f t="shared" si="3"/>
        <v>57.31511254019293</v>
      </c>
    </row>
    <row r="34" spans="1:16" ht="15">
      <c r="A34" s="5" t="s">
        <v>59</v>
      </c>
      <c r="B34" s="5" t="s">
        <v>161</v>
      </c>
      <c r="C34" s="5" t="s">
        <v>2</v>
      </c>
      <c r="D34" s="5" t="s">
        <v>60</v>
      </c>
      <c r="E34" s="4">
        <v>41548</v>
      </c>
      <c r="F34" s="5" t="s">
        <v>4</v>
      </c>
      <c r="G34" s="3">
        <v>42017</v>
      </c>
      <c r="H34" s="5">
        <v>590</v>
      </c>
      <c r="I34" s="5">
        <v>446</v>
      </c>
      <c r="J34" s="5">
        <v>962</v>
      </c>
      <c r="K34" s="2">
        <f t="shared" si="0"/>
        <v>10.688888888888888</v>
      </c>
      <c r="L34" s="2">
        <f t="shared" si="1"/>
        <v>6.6805555555555545</v>
      </c>
      <c r="M34" s="2">
        <f t="shared" si="2"/>
        <v>1.6</v>
      </c>
      <c r="N34" s="9">
        <v>366.1</v>
      </c>
      <c r="O34" s="9" t="s">
        <v>169</v>
      </c>
      <c r="P34" s="1">
        <f t="shared" si="3"/>
        <v>62.05084745762712</v>
      </c>
    </row>
    <row r="35" spans="1:16" ht="15">
      <c r="A35" s="5" t="s">
        <v>53</v>
      </c>
      <c r="B35" s="5" t="s">
        <v>161</v>
      </c>
      <c r="C35" s="5" t="s">
        <v>2</v>
      </c>
      <c r="D35" s="5" t="s">
        <v>26</v>
      </c>
      <c r="E35" s="4">
        <v>41536</v>
      </c>
      <c r="F35" s="5" t="s">
        <v>4</v>
      </c>
      <c r="G35" s="3">
        <v>42017</v>
      </c>
      <c r="H35" s="5">
        <v>666</v>
      </c>
      <c r="I35" s="5">
        <v>520</v>
      </c>
      <c r="J35" s="5">
        <v>1003</v>
      </c>
      <c r="K35" s="2">
        <f t="shared" si="0"/>
        <v>11.144444444444444</v>
      </c>
      <c r="L35" s="2">
        <f t="shared" si="1"/>
        <v>6.869863013698629</v>
      </c>
      <c r="M35" s="2">
        <f t="shared" si="2"/>
        <v>1.6222222222222222</v>
      </c>
      <c r="N35" s="9">
        <v>392.6</v>
      </c>
      <c r="O35" s="9" t="s">
        <v>177</v>
      </c>
      <c r="P35" s="1">
        <f t="shared" si="3"/>
        <v>58.94894894894895</v>
      </c>
    </row>
    <row r="36" spans="1:16" ht="15">
      <c r="A36" s="5" t="s">
        <v>105</v>
      </c>
      <c r="B36" s="5" t="s">
        <v>161</v>
      </c>
      <c r="C36" s="5" t="s">
        <v>2</v>
      </c>
      <c r="D36" s="5" t="s">
        <v>106</v>
      </c>
      <c r="E36" s="4">
        <v>41525</v>
      </c>
      <c r="F36" s="5" t="s">
        <v>4</v>
      </c>
      <c r="G36" s="3">
        <v>42017</v>
      </c>
      <c r="H36" s="5">
        <v>696</v>
      </c>
      <c r="I36" s="5">
        <v>542</v>
      </c>
      <c r="J36" s="5">
        <v>1013</v>
      </c>
      <c r="K36" s="2">
        <f t="shared" si="0"/>
        <v>11.255555555555556</v>
      </c>
      <c r="L36" s="2">
        <f t="shared" si="1"/>
        <v>6.577922077922079</v>
      </c>
      <c r="M36" s="2">
        <f t="shared" si="2"/>
        <v>1.711111111111111</v>
      </c>
      <c r="N36" s="9">
        <v>415.3</v>
      </c>
      <c r="O36" s="9" t="s">
        <v>164</v>
      </c>
      <c r="P36" s="1">
        <f t="shared" si="3"/>
        <v>59.66954022988505</v>
      </c>
    </row>
    <row r="37" spans="1:16" ht="15">
      <c r="A37" s="5" t="s">
        <v>25</v>
      </c>
      <c r="B37" s="5" t="s">
        <v>161</v>
      </c>
      <c r="C37" s="5" t="s">
        <v>2</v>
      </c>
      <c r="D37" s="5" t="s">
        <v>26</v>
      </c>
      <c r="E37" s="4">
        <v>41525</v>
      </c>
      <c r="F37" s="5" t="s">
        <v>4</v>
      </c>
      <c r="G37" s="3">
        <v>42017</v>
      </c>
      <c r="H37" s="5">
        <v>566</v>
      </c>
      <c r="I37" s="5">
        <v>432</v>
      </c>
      <c r="J37" s="5">
        <v>972</v>
      </c>
      <c r="K37" s="2">
        <f t="shared" si="0"/>
        <v>10.8</v>
      </c>
      <c r="L37" s="2">
        <f t="shared" si="1"/>
        <v>7.253731343283582</v>
      </c>
      <c r="M37" s="2">
        <f t="shared" si="2"/>
        <v>1.488888888888889</v>
      </c>
      <c r="N37" s="9">
        <v>332.4</v>
      </c>
      <c r="O37" s="9" t="s">
        <v>172</v>
      </c>
      <c r="P37" s="1">
        <f t="shared" si="3"/>
        <v>58.72791519434628</v>
      </c>
    </row>
    <row r="38" spans="1:16" ht="15">
      <c r="A38" s="5" t="s">
        <v>23</v>
      </c>
      <c r="B38" s="5" t="s">
        <v>161</v>
      </c>
      <c r="C38" s="5" t="s">
        <v>2</v>
      </c>
      <c r="D38" s="5" t="s">
        <v>24</v>
      </c>
      <c r="E38" s="4">
        <v>41538</v>
      </c>
      <c r="F38" s="5" t="s">
        <v>4</v>
      </c>
      <c r="G38" s="3">
        <v>42017</v>
      </c>
      <c r="H38" s="5">
        <v>756</v>
      </c>
      <c r="I38" s="5">
        <v>568</v>
      </c>
      <c r="J38" s="5">
        <v>1104</v>
      </c>
      <c r="K38" s="2">
        <f t="shared" si="0"/>
        <v>12.266666666666667</v>
      </c>
      <c r="L38" s="2">
        <f t="shared" si="1"/>
        <v>5.872340425531915</v>
      </c>
      <c r="M38" s="2">
        <f t="shared" si="2"/>
        <v>2.088888888888889</v>
      </c>
      <c r="N38" s="9">
        <v>443.4</v>
      </c>
      <c r="O38" s="9" t="s">
        <v>177</v>
      </c>
      <c r="P38" s="1">
        <f t="shared" si="3"/>
        <v>58.650793650793645</v>
      </c>
    </row>
    <row r="39" spans="1:16" ht="15">
      <c r="A39" s="5" t="s">
        <v>1</v>
      </c>
      <c r="B39" s="5" t="s">
        <v>161</v>
      </c>
      <c r="C39" s="5" t="s">
        <v>2</v>
      </c>
      <c r="D39" s="5" t="s">
        <v>3</v>
      </c>
      <c r="E39" s="4">
        <v>41526</v>
      </c>
      <c r="F39" s="5" t="s">
        <v>4</v>
      </c>
      <c r="G39" s="3">
        <v>42017</v>
      </c>
      <c r="H39" s="5">
        <v>722</v>
      </c>
      <c r="I39" s="5">
        <v>552</v>
      </c>
      <c r="J39" s="5">
        <v>1108</v>
      </c>
      <c r="K39" s="2">
        <f t="shared" si="0"/>
        <v>12.311111111111112</v>
      </c>
      <c r="L39" s="2">
        <f t="shared" si="1"/>
        <v>6.51764705882353</v>
      </c>
      <c r="M39" s="2">
        <f t="shared" si="2"/>
        <v>1.8888888888888888</v>
      </c>
      <c r="N39" s="9">
        <v>427.3</v>
      </c>
      <c r="O39" s="9" t="s">
        <v>171</v>
      </c>
      <c r="P39" s="1">
        <f t="shared" si="3"/>
        <v>59.18282548476454</v>
      </c>
    </row>
    <row r="40" spans="1:16" ht="15">
      <c r="A40" s="5" t="s">
        <v>118</v>
      </c>
      <c r="B40" s="5" t="s">
        <v>161</v>
      </c>
      <c r="C40" s="5" t="s">
        <v>8</v>
      </c>
      <c r="D40" s="5" t="s">
        <v>119</v>
      </c>
      <c r="E40" s="4">
        <v>41556</v>
      </c>
      <c r="F40" s="5" t="s">
        <v>120</v>
      </c>
      <c r="G40" s="3">
        <v>42017</v>
      </c>
      <c r="H40" s="5">
        <v>544</v>
      </c>
      <c r="I40" s="5">
        <v>410</v>
      </c>
      <c r="J40" s="5">
        <v>916</v>
      </c>
      <c r="K40" s="2">
        <f t="shared" si="0"/>
        <v>10.177777777777777</v>
      </c>
      <c r="L40" s="2">
        <f t="shared" si="1"/>
        <v>6.835820895522388</v>
      </c>
      <c r="M40" s="2">
        <f t="shared" si="2"/>
        <v>1.488888888888889</v>
      </c>
      <c r="N40" s="9">
        <v>330.5</v>
      </c>
      <c r="O40" s="9" t="s">
        <v>163</v>
      </c>
      <c r="P40" s="1">
        <f t="shared" si="3"/>
        <v>60.75367647058824</v>
      </c>
    </row>
    <row r="41" spans="1:16" ht="15">
      <c r="A41" s="5" t="s">
        <v>5</v>
      </c>
      <c r="B41" s="5" t="s">
        <v>161</v>
      </c>
      <c r="C41" s="5" t="s">
        <v>2</v>
      </c>
      <c r="D41" s="5" t="s">
        <v>6</v>
      </c>
      <c r="E41" s="4">
        <v>41525</v>
      </c>
      <c r="F41" s="5" t="s">
        <v>4</v>
      </c>
      <c r="G41" s="3">
        <v>42017</v>
      </c>
      <c r="H41" s="5">
        <v>682</v>
      </c>
      <c r="I41" s="5">
        <v>502</v>
      </c>
      <c r="J41" s="5">
        <v>1006</v>
      </c>
      <c r="K41" s="2">
        <f t="shared" si="0"/>
        <v>11.177777777777777</v>
      </c>
      <c r="L41" s="2">
        <f t="shared" si="1"/>
        <v>5.588888888888889</v>
      </c>
      <c r="M41" s="2">
        <f t="shared" si="2"/>
        <v>2</v>
      </c>
      <c r="N41" s="9">
        <v>407.1</v>
      </c>
      <c r="O41" s="9" t="s">
        <v>172</v>
      </c>
      <c r="P41" s="1">
        <f t="shared" si="3"/>
        <v>59.69208211143695</v>
      </c>
    </row>
    <row r="42" spans="1:16" ht="15">
      <c r="A42" s="5" t="s">
        <v>44</v>
      </c>
      <c r="B42" s="5" t="s">
        <v>161</v>
      </c>
      <c r="C42" s="5" t="s">
        <v>8</v>
      </c>
      <c r="D42" s="5" t="s">
        <v>45</v>
      </c>
      <c r="E42" s="4">
        <v>41560</v>
      </c>
      <c r="F42" s="5" t="s">
        <v>43</v>
      </c>
      <c r="G42" s="3">
        <v>42017</v>
      </c>
      <c r="H42" s="5">
        <v>740</v>
      </c>
      <c r="I42" s="5">
        <v>528</v>
      </c>
      <c r="J42" s="5">
        <v>1171</v>
      </c>
      <c r="K42" s="2">
        <f t="shared" si="0"/>
        <v>13.011111111111111</v>
      </c>
      <c r="L42" s="2">
        <f t="shared" si="1"/>
        <v>5.523584905660377</v>
      </c>
      <c r="M42" s="2">
        <f t="shared" si="2"/>
        <v>2.3555555555555556</v>
      </c>
      <c r="N42" s="9">
        <v>424.3</v>
      </c>
      <c r="O42" s="9" t="s">
        <v>176</v>
      </c>
      <c r="P42" s="1">
        <f t="shared" si="3"/>
        <v>57.33783783783784</v>
      </c>
    </row>
    <row r="43" spans="1:16" ht="15">
      <c r="A43" s="5" t="s">
        <v>30</v>
      </c>
      <c r="B43" s="5" t="s">
        <v>161</v>
      </c>
      <c r="C43" s="5" t="s">
        <v>31</v>
      </c>
      <c r="D43" s="5" t="s">
        <v>32</v>
      </c>
      <c r="E43" s="4">
        <v>41518</v>
      </c>
      <c r="F43" s="5" t="s">
        <v>33</v>
      </c>
      <c r="G43" s="3">
        <v>42017</v>
      </c>
      <c r="H43" s="5">
        <v>742</v>
      </c>
      <c r="I43" s="5">
        <v>582</v>
      </c>
      <c r="J43" s="5">
        <v>1100</v>
      </c>
      <c r="K43" s="2">
        <f t="shared" si="0"/>
        <v>12.222222222222221</v>
      </c>
      <c r="L43" s="2">
        <f t="shared" si="1"/>
        <v>6.875</v>
      </c>
      <c r="M43" s="2">
        <f t="shared" si="2"/>
        <v>1.7777777777777777</v>
      </c>
      <c r="N43" s="9">
        <v>438.3</v>
      </c>
      <c r="O43" s="9" t="s">
        <v>172</v>
      </c>
      <c r="P43" s="1">
        <f t="shared" si="3"/>
        <v>59.07008086253369</v>
      </c>
    </row>
    <row r="44" spans="1:16" ht="15">
      <c r="A44" s="5" t="s">
        <v>28</v>
      </c>
      <c r="B44" s="5" t="s">
        <v>161</v>
      </c>
      <c r="C44" s="5" t="s">
        <v>2</v>
      </c>
      <c r="D44" s="5" t="s">
        <v>29</v>
      </c>
      <c r="E44" s="4">
        <v>41547</v>
      </c>
      <c r="F44" s="5" t="s">
        <v>4</v>
      </c>
      <c r="G44" s="3">
        <v>42017</v>
      </c>
      <c r="H44" s="5">
        <v>664</v>
      </c>
      <c r="I44" s="5">
        <v>506</v>
      </c>
      <c r="J44" s="5">
        <v>956</v>
      </c>
      <c r="K44" s="2">
        <f t="shared" si="0"/>
        <v>10.622222222222222</v>
      </c>
      <c r="L44" s="2">
        <f t="shared" si="1"/>
        <v>6.0506329113924044</v>
      </c>
      <c r="M44" s="2">
        <f t="shared" si="2"/>
        <v>1.7555555555555555</v>
      </c>
      <c r="N44" s="9">
        <v>380.6</v>
      </c>
      <c r="O44" s="9" t="s">
        <v>176</v>
      </c>
      <c r="P44" s="1">
        <f t="shared" si="3"/>
        <v>57.31927710843374</v>
      </c>
    </row>
    <row r="45" spans="1:16" ht="15">
      <c r="A45" s="5" t="s">
        <v>107</v>
      </c>
      <c r="B45" s="5" t="s">
        <v>161</v>
      </c>
      <c r="C45" s="5" t="s">
        <v>2</v>
      </c>
      <c r="D45" s="5" t="s">
        <v>108</v>
      </c>
      <c r="E45" s="4">
        <v>41518</v>
      </c>
      <c r="F45" s="5" t="s">
        <v>4</v>
      </c>
      <c r="G45" s="3">
        <v>42017</v>
      </c>
      <c r="H45" s="5">
        <v>710</v>
      </c>
      <c r="I45" s="5">
        <v>562</v>
      </c>
      <c r="J45" s="5">
        <v>1075</v>
      </c>
      <c r="K45" s="2">
        <f t="shared" si="0"/>
        <v>11.944444444444445</v>
      </c>
      <c r="L45" s="2">
        <f t="shared" si="1"/>
        <v>7.263513513513514</v>
      </c>
      <c r="M45" s="2">
        <f t="shared" si="2"/>
        <v>1.6444444444444444</v>
      </c>
      <c r="N45" s="9">
        <v>416.1</v>
      </c>
      <c r="O45" s="9" t="s">
        <v>171</v>
      </c>
      <c r="P45" s="1">
        <f t="shared" si="3"/>
        <v>58.605633802816904</v>
      </c>
    </row>
    <row r="46" spans="1:16" ht="15">
      <c r="A46" s="5" t="s">
        <v>115</v>
      </c>
      <c r="B46" s="5" t="s">
        <v>161</v>
      </c>
      <c r="C46" s="5" t="s">
        <v>48</v>
      </c>
      <c r="D46" s="5" t="s">
        <v>116</v>
      </c>
      <c r="E46" s="4">
        <v>41525</v>
      </c>
      <c r="F46" s="5" t="s">
        <v>117</v>
      </c>
      <c r="G46" s="3">
        <v>42017</v>
      </c>
      <c r="H46" s="5">
        <v>614</v>
      </c>
      <c r="I46" s="5">
        <v>446</v>
      </c>
      <c r="J46" s="5">
        <v>966</v>
      </c>
      <c r="K46" s="2">
        <f t="shared" si="0"/>
        <v>10.733333333333333</v>
      </c>
      <c r="L46" s="2">
        <f t="shared" si="1"/>
        <v>5.749999999999999</v>
      </c>
      <c r="M46" s="2">
        <f t="shared" si="2"/>
        <v>1.8666666666666667</v>
      </c>
      <c r="N46" s="9">
        <v>388.5</v>
      </c>
      <c r="O46" s="9" t="s">
        <v>167</v>
      </c>
      <c r="P46" s="1">
        <f t="shared" si="3"/>
        <v>63.27361563517915</v>
      </c>
    </row>
    <row r="47" spans="1:16" ht="15">
      <c r="A47" s="5" t="s">
        <v>51</v>
      </c>
      <c r="B47" s="5" t="s">
        <v>161</v>
      </c>
      <c r="C47" s="5" t="s">
        <v>2</v>
      </c>
      <c r="D47" s="5" t="s">
        <v>52</v>
      </c>
      <c r="E47" s="4">
        <v>41540</v>
      </c>
      <c r="F47" s="5" t="s">
        <v>4</v>
      </c>
      <c r="G47" s="3">
        <v>42017</v>
      </c>
      <c r="H47" s="5">
        <v>552</v>
      </c>
      <c r="I47" s="5">
        <v>381</v>
      </c>
      <c r="J47" s="5">
        <v>898</v>
      </c>
      <c r="K47" s="2">
        <f t="shared" si="0"/>
        <v>9.977777777777778</v>
      </c>
      <c r="L47" s="2">
        <f t="shared" si="1"/>
        <v>5.251461988304094</v>
      </c>
      <c r="M47" s="2">
        <f t="shared" si="2"/>
        <v>1.9</v>
      </c>
      <c r="N47" s="9">
        <v>355.2</v>
      </c>
      <c r="O47" s="9" t="s">
        <v>169</v>
      </c>
      <c r="P47" s="1">
        <f t="shared" si="3"/>
        <v>64.34782608695652</v>
      </c>
    </row>
    <row r="48" spans="1:16" ht="15">
      <c r="A48" s="5" t="s">
        <v>34</v>
      </c>
      <c r="B48" s="5" t="s">
        <v>161</v>
      </c>
      <c r="C48" s="5" t="s">
        <v>31</v>
      </c>
      <c r="D48" s="5" t="s">
        <v>35</v>
      </c>
      <c r="E48" s="4">
        <v>41526</v>
      </c>
      <c r="F48" s="5" t="s">
        <v>36</v>
      </c>
      <c r="G48" s="3">
        <v>42017</v>
      </c>
      <c r="H48" s="5">
        <v>624</v>
      </c>
      <c r="I48" s="5">
        <v>464</v>
      </c>
      <c r="J48" s="5">
        <v>944</v>
      </c>
      <c r="K48" s="2">
        <f t="shared" si="0"/>
        <v>10.488888888888889</v>
      </c>
      <c r="L48" s="2">
        <f t="shared" si="1"/>
        <v>5.9</v>
      </c>
      <c r="M48" s="2">
        <f t="shared" si="2"/>
        <v>1.7777777777777777</v>
      </c>
      <c r="N48" s="9">
        <v>358.7</v>
      </c>
      <c r="O48" s="9" t="s">
        <v>170</v>
      </c>
      <c r="P48" s="1">
        <f t="shared" si="3"/>
        <v>57.48397435897436</v>
      </c>
    </row>
    <row r="49" spans="1:16" ht="15">
      <c r="A49" s="5" t="s">
        <v>41</v>
      </c>
      <c r="B49" s="5" t="s">
        <v>161</v>
      </c>
      <c r="C49" s="5" t="s">
        <v>8</v>
      </c>
      <c r="D49" s="5" t="s">
        <v>42</v>
      </c>
      <c r="E49" s="4">
        <v>41541</v>
      </c>
      <c r="F49" s="5" t="s">
        <v>43</v>
      </c>
      <c r="G49" s="3">
        <v>42017</v>
      </c>
      <c r="H49" s="5">
        <v>737</v>
      </c>
      <c r="I49" s="5">
        <v>542</v>
      </c>
      <c r="J49" s="5">
        <v>1061</v>
      </c>
      <c r="K49" s="2">
        <f t="shared" si="0"/>
        <v>11.78888888888889</v>
      </c>
      <c r="L49" s="2">
        <f t="shared" si="1"/>
        <v>5.441025641025642</v>
      </c>
      <c r="M49" s="2">
        <f t="shared" si="2"/>
        <v>2.1666666666666665</v>
      </c>
      <c r="N49" s="9">
        <v>440.4</v>
      </c>
      <c r="O49" s="9" t="s">
        <v>169</v>
      </c>
      <c r="P49" s="1">
        <f t="shared" si="3"/>
        <v>59.755766621438255</v>
      </c>
    </row>
    <row r="50" spans="1:16" ht="15">
      <c r="A50" s="5" t="s">
        <v>46</v>
      </c>
      <c r="B50" s="5" t="s">
        <v>161</v>
      </c>
      <c r="C50" s="5" t="s">
        <v>8</v>
      </c>
      <c r="D50" s="5" t="s">
        <v>12</v>
      </c>
      <c r="E50" s="4">
        <v>41554</v>
      </c>
      <c r="F50" s="5" t="s">
        <v>43</v>
      </c>
      <c r="G50" s="3">
        <v>42017</v>
      </c>
      <c r="H50" s="5">
        <v>750</v>
      </c>
      <c r="I50" s="5">
        <v>542</v>
      </c>
      <c r="J50" s="5">
        <v>1111</v>
      </c>
      <c r="K50" s="2">
        <f t="shared" si="0"/>
        <v>12.344444444444445</v>
      </c>
      <c r="L50" s="2">
        <f t="shared" si="1"/>
        <v>5.341346153846154</v>
      </c>
      <c r="M50" s="2">
        <f t="shared" si="2"/>
        <v>2.311111111111111</v>
      </c>
      <c r="N50" s="9">
        <v>443.2</v>
      </c>
      <c r="O50" s="9" t="s">
        <v>178</v>
      </c>
      <c r="P50" s="1">
        <f t="shared" si="3"/>
        <v>59.093333333333334</v>
      </c>
    </row>
    <row r="51" spans="1:16" ht="15">
      <c r="A51" s="5" t="s">
        <v>90</v>
      </c>
      <c r="B51" s="5" t="s">
        <v>161</v>
      </c>
      <c r="C51" s="5" t="s">
        <v>8</v>
      </c>
      <c r="D51" s="5" t="s">
        <v>91</v>
      </c>
      <c r="E51" s="4">
        <v>41519</v>
      </c>
      <c r="F51" s="5" t="s">
        <v>92</v>
      </c>
      <c r="G51" s="3">
        <v>42017</v>
      </c>
      <c r="H51" s="5">
        <v>718</v>
      </c>
      <c r="I51" s="5">
        <v>564</v>
      </c>
      <c r="J51" s="5">
        <v>1089</v>
      </c>
      <c r="K51" s="2">
        <f t="shared" si="0"/>
        <v>12.1</v>
      </c>
      <c r="L51" s="2">
        <f t="shared" si="1"/>
        <v>7.071428571428571</v>
      </c>
      <c r="M51" s="2">
        <f t="shared" si="2"/>
        <v>1.711111111111111</v>
      </c>
      <c r="N51" s="9">
        <v>426.1</v>
      </c>
      <c r="O51" s="9" t="s">
        <v>163</v>
      </c>
      <c r="P51" s="1">
        <f t="shared" si="3"/>
        <v>59.34540389972145</v>
      </c>
    </row>
    <row r="52" spans="1:16" ht="15">
      <c r="A52" s="5" t="s">
        <v>27</v>
      </c>
      <c r="B52" s="5" t="s">
        <v>161</v>
      </c>
      <c r="C52" s="5" t="s">
        <v>2</v>
      </c>
      <c r="D52" s="5" t="s">
        <v>6</v>
      </c>
      <c r="E52" s="4">
        <v>41530</v>
      </c>
      <c r="F52" s="5" t="s">
        <v>4</v>
      </c>
      <c r="G52" s="3">
        <v>42017</v>
      </c>
      <c r="H52" s="5">
        <v>686</v>
      </c>
      <c r="I52" s="5">
        <v>495</v>
      </c>
      <c r="J52" s="5">
        <v>1060</v>
      </c>
      <c r="K52" s="2">
        <f t="shared" si="0"/>
        <v>11.777777777777779</v>
      </c>
      <c r="L52" s="2">
        <f t="shared" si="1"/>
        <v>5.549738219895288</v>
      </c>
      <c r="M52" s="2">
        <f t="shared" si="2"/>
        <v>2.1222222222222222</v>
      </c>
      <c r="N52" s="9">
        <v>399.1</v>
      </c>
      <c r="O52" s="9" t="s">
        <v>172</v>
      </c>
      <c r="P52" s="1">
        <f t="shared" si="3"/>
        <v>58.17784256559767</v>
      </c>
    </row>
    <row r="53" spans="1:16" ht="15">
      <c r="A53" s="5" t="s">
        <v>54</v>
      </c>
      <c r="B53" s="5" t="s">
        <v>161</v>
      </c>
      <c r="C53" s="5" t="s">
        <v>8</v>
      </c>
      <c r="D53" s="5" t="s">
        <v>55</v>
      </c>
      <c r="E53" s="4">
        <v>41536</v>
      </c>
      <c r="F53" s="5" t="s">
        <v>56</v>
      </c>
      <c r="G53" s="3">
        <v>42017</v>
      </c>
      <c r="H53" s="5">
        <v>714</v>
      </c>
      <c r="I53" s="5">
        <v>572</v>
      </c>
      <c r="J53" s="5">
        <v>1055</v>
      </c>
      <c r="K53" s="2">
        <f t="shared" si="0"/>
        <v>11.722222222222221</v>
      </c>
      <c r="L53" s="2">
        <f t="shared" si="1"/>
        <v>7.429577464788732</v>
      </c>
      <c r="M53" s="2">
        <f t="shared" si="2"/>
        <v>1.5777777777777777</v>
      </c>
      <c r="N53" s="9">
        <v>430.8</v>
      </c>
      <c r="O53" s="9" t="s">
        <v>177</v>
      </c>
      <c r="P53" s="1">
        <f t="shared" si="3"/>
        <v>60.33613445378151</v>
      </c>
    </row>
    <row r="54" spans="1:16" ht="15">
      <c r="A54" s="5" t="s">
        <v>57</v>
      </c>
      <c r="B54" s="5" t="s">
        <v>161</v>
      </c>
      <c r="C54" s="5" t="s">
        <v>8</v>
      </c>
      <c r="D54" s="5" t="s">
        <v>58</v>
      </c>
      <c r="E54" s="4">
        <v>41537</v>
      </c>
      <c r="F54" s="5" t="s">
        <v>13</v>
      </c>
      <c r="G54" s="3">
        <v>42017</v>
      </c>
      <c r="H54" s="5">
        <v>726</v>
      </c>
      <c r="I54" s="5">
        <v>540</v>
      </c>
      <c r="J54" s="5">
        <v>1081</v>
      </c>
      <c r="K54" s="2">
        <f t="shared" si="0"/>
        <v>12.011111111111111</v>
      </c>
      <c r="L54" s="2">
        <f t="shared" si="1"/>
        <v>5.811827956989247</v>
      </c>
      <c r="M54" s="2">
        <f t="shared" si="2"/>
        <v>2.066666666666667</v>
      </c>
      <c r="N54" s="9">
        <v>432.4</v>
      </c>
      <c r="O54" s="9" t="s">
        <v>178</v>
      </c>
      <c r="P54" s="1">
        <f t="shared" si="3"/>
        <v>59.55922865013774</v>
      </c>
    </row>
    <row r="55" spans="1:16" ht="15">
      <c r="A55" s="5" t="s">
        <v>102</v>
      </c>
      <c r="B55" s="5" t="s">
        <v>161</v>
      </c>
      <c r="C55" s="5" t="s">
        <v>8</v>
      </c>
      <c r="D55" s="5" t="s">
        <v>58</v>
      </c>
      <c r="E55" s="4">
        <v>41551</v>
      </c>
      <c r="F55" s="5" t="s">
        <v>56</v>
      </c>
      <c r="G55" s="3">
        <v>42017</v>
      </c>
      <c r="H55" s="5">
        <v>756</v>
      </c>
      <c r="I55" s="5">
        <v>574</v>
      </c>
      <c r="J55" s="5">
        <v>1153</v>
      </c>
      <c r="K55" s="2">
        <f t="shared" si="0"/>
        <v>12.811111111111112</v>
      </c>
      <c r="L55" s="2">
        <f t="shared" si="1"/>
        <v>6.335164835164836</v>
      </c>
      <c r="M55" s="2">
        <f t="shared" si="2"/>
        <v>2.022222222222222</v>
      </c>
      <c r="N55" s="9">
        <v>447.5</v>
      </c>
      <c r="O55" s="9" t="s">
        <v>163</v>
      </c>
      <c r="P55" s="1">
        <f t="shared" si="3"/>
        <v>59.1931216931217</v>
      </c>
    </row>
    <row r="56" spans="1:16" ht="15">
      <c r="A56" s="5" t="s">
        <v>11</v>
      </c>
      <c r="B56" s="5" t="s">
        <v>161</v>
      </c>
      <c r="C56" s="5" t="s">
        <v>8</v>
      </c>
      <c r="D56" s="5" t="s">
        <v>12</v>
      </c>
      <c r="E56" s="4">
        <v>41545</v>
      </c>
      <c r="F56" s="5" t="s">
        <v>13</v>
      </c>
      <c r="G56" s="3">
        <v>42017</v>
      </c>
      <c r="H56" s="5">
        <v>724</v>
      </c>
      <c r="I56" s="5">
        <v>578</v>
      </c>
      <c r="J56" s="5">
        <v>1060</v>
      </c>
      <c r="K56" s="2">
        <f t="shared" si="0"/>
        <v>11.777777777777779</v>
      </c>
      <c r="L56" s="2">
        <f t="shared" si="1"/>
        <v>7.26027397260274</v>
      </c>
      <c r="M56" s="2">
        <f t="shared" si="2"/>
        <v>1.6222222222222222</v>
      </c>
      <c r="N56" s="9">
        <v>433.6</v>
      </c>
      <c r="O56" s="9" t="s">
        <v>165</v>
      </c>
      <c r="P56" s="1">
        <f t="shared" si="3"/>
        <v>59.88950276243094</v>
      </c>
    </row>
    <row r="57" spans="1:16" ht="15">
      <c r="A57" s="5" t="s">
        <v>39</v>
      </c>
      <c r="B57" s="5" t="s">
        <v>161</v>
      </c>
      <c r="C57" s="5" t="s">
        <v>31</v>
      </c>
      <c r="D57" s="5" t="s">
        <v>40</v>
      </c>
      <c r="E57" s="4">
        <v>41533</v>
      </c>
      <c r="F57" s="5" t="s">
        <v>36</v>
      </c>
      <c r="G57" s="3">
        <v>42017</v>
      </c>
      <c r="H57" s="5">
        <v>696</v>
      </c>
      <c r="I57" s="5">
        <v>556</v>
      </c>
      <c r="J57" s="5">
        <v>992</v>
      </c>
      <c r="K57" s="2">
        <f t="shared" si="0"/>
        <v>11.022222222222222</v>
      </c>
      <c r="L57" s="2">
        <f t="shared" si="1"/>
        <v>7.085714285714285</v>
      </c>
      <c r="M57" s="2">
        <f t="shared" si="2"/>
        <v>1.5555555555555556</v>
      </c>
      <c r="N57" s="9">
        <v>430</v>
      </c>
      <c r="O57" s="9" t="s">
        <v>173</v>
      </c>
      <c r="P57" s="1">
        <f t="shared" si="3"/>
        <v>61.7816091954023</v>
      </c>
    </row>
    <row r="58" spans="1:16" ht="15">
      <c r="A58" s="5" t="s">
        <v>37</v>
      </c>
      <c r="B58" s="5" t="s">
        <v>161</v>
      </c>
      <c r="C58" s="5" t="s">
        <v>2</v>
      </c>
      <c r="D58" s="5" t="s">
        <v>38</v>
      </c>
      <c r="E58" s="4">
        <v>41527</v>
      </c>
      <c r="F58" s="5" t="s">
        <v>4</v>
      </c>
      <c r="G58" s="3">
        <v>42017</v>
      </c>
      <c r="H58" s="5">
        <v>666</v>
      </c>
      <c r="I58" s="5">
        <v>510</v>
      </c>
      <c r="J58" s="5">
        <v>1041</v>
      </c>
      <c r="K58" s="2">
        <f t="shared" si="0"/>
        <v>11.566666666666666</v>
      </c>
      <c r="L58" s="2">
        <f t="shared" si="1"/>
        <v>6.6730769230769225</v>
      </c>
      <c r="M58" s="2">
        <f t="shared" si="2"/>
        <v>1.7333333333333334</v>
      </c>
      <c r="N58" s="9">
        <v>397.1</v>
      </c>
      <c r="O58" s="9" t="s">
        <v>177</v>
      </c>
      <c r="P58" s="1">
        <f t="shared" si="3"/>
        <v>59.62462462462462</v>
      </c>
    </row>
    <row r="59" spans="11:16" ht="15">
      <c r="K59" s="2">
        <f>AVERAGE(K3:K58)</f>
        <v>11.164682539682543</v>
      </c>
      <c r="L59" s="2">
        <f>AVERAGE(L3:L58)</f>
        <v>6.163538335602475</v>
      </c>
      <c r="M59" s="2">
        <f>AVERAGE(M3:M58)</f>
        <v>1.8371031746031747</v>
      </c>
      <c r="N59" s="9">
        <f>AVERAGE(N3:N58)</f>
        <v>392.49821428571425</v>
      </c>
      <c r="P59" s="1">
        <f>AVERAGE(P3:P58)</f>
        <v>59.85057317537693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Stephen Conroy</dc:creator>
  <cp:keywords/>
  <dc:description/>
  <cp:lastModifiedBy>Stephen Conroy</cp:lastModifiedBy>
  <dcterms:created xsi:type="dcterms:W3CDTF">2015-02-05T16:01:29Z</dcterms:created>
  <dcterms:modified xsi:type="dcterms:W3CDTF">2015-02-05T16:23:30Z</dcterms:modified>
  <cp:category/>
  <cp:version/>
  <cp:contentType/>
  <cp:contentStatus/>
</cp:coreProperties>
</file>