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507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</calcChain>
</file>

<file path=xl/sharedStrings.xml><?xml version="1.0" encoding="utf-8"?>
<sst xmlns="http://schemas.openxmlformats.org/spreadsheetml/2006/main" count="215" uniqueCount="97">
  <si>
    <t>SIRE</t>
  </si>
  <si>
    <t>IE331170511043</t>
  </si>
  <si>
    <t>BB</t>
  </si>
  <si>
    <t>FHZ</t>
  </si>
  <si>
    <t>IE281170390814</t>
  </si>
  <si>
    <t>SI</t>
  </si>
  <si>
    <t>IS4</t>
  </si>
  <si>
    <t>IE281170320808</t>
  </si>
  <si>
    <t>AA</t>
  </si>
  <si>
    <t>GIP</t>
  </si>
  <si>
    <t>BHU</t>
  </si>
  <si>
    <t>IE281166120964</t>
  </si>
  <si>
    <t>SA</t>
  </si>
  <si>
    <t>CVV</t>
  </si>
  <si>
    <t>IE331170511019</t>
  </si>
  <si>
    <t>LM</t>
  </si>
  <si>
    <t>OZS</t>
  </si>
  <si>
    <t>IE331170531037</t>
  </si>
  <si>
    <t>FL21</t>
  </si>
  <si>
    <t>IE331170571049</t>
  </si>
  <si>
    <t>IE281170380805</t>
  </si>
  <si>
    <t>IE281170380813</t>
  </si>
  <si>
    <t>IE281170370820</t>
  </si>
  <si>
    <t>ADX</t>
  </si>
  <si>
    <t>IE281166190954</t>
  </si>
  <si>
    <t>CH</t>
  </si>
  <si>
    <t>CF85</t>
  </si>
  <si>
    <t>IE281166130957</t>
  </si>
  <si>
    <t>LGL</t>
  </si>
  <si>
    <t>IE281166160968</t>
  </si>
  <si>
    <t>ICR</t>
  </si>
  <si>
    <t>IE281170340801</t>
  </si>
  <si>
    <t>DVE</t>
  </si>
  <si>
    <t>IE281170330825</t>
  </si>
  <si>
    <t>APZ</t>
  </si>
  <si>
    <t>IE331170581025</t>
  </si>
  <si>
    <t>FL27</t>
  </si>
  <si>
    <t>IE331170591026</t>
  </si>
  <si>
    <t>KIB</t>
  </si>
  <si>
    <t>IE331170521036</t>
  </si>
  <si>
    <t>IE331170551030</t>
  </si>
  <si>
    <t>IE331170591042</t>
  </si>
  <si>
    <t>IE281166180953</t>
  </si>
  <si>
    <t>IE281170390806</t>
  </si>
  <si>
    <t>IE281170390822</t>
  </si>
  <si>
    <t>NHL</t>
  </si>
  <si>
    <t>IE281170310823</t>
  </si>
  <si>
    <t>IE281170350827</t>
  </si>
  <si>
    <t>IE281166190962</t>
  </si>
  <si>
    <t>IE331170551039</t>
  </si>
  <si>
    <t>BYU</t>
  </si>
  <si>
    <t>IE331170531020</t>
  </si>
  <si>
    <t>IE331170511027</t>
  </si>
  <si>
    <t>IE331170561015</t>
  </si>
  <si>
    <t>S970</t>
  </si>
  <si>
    <t>TAG</t>
  </si>
  <si>
    <t>Breed</t>
  </si>
  <si>
    <t>Date of birth</t>
  </si>
  <si>
    <t>Gender</t>
  </si>
  <si>
    <t xml:space="preserve">Slaughter </t>
  </si>
  <si>
    <t>date</t>
  </si>
  <si>
    <t>Bull</t>
  </si>
  <si>
    <t xml:space="preserve">Initial </t>
  </si>
  <si>
    <t xml:space="preserve">Final </t>
  </si>
  <si>
    <t>liveweight (kg)</t>
  </si>
  <si>
    <t>Total  feed</t>
  </si>
  <si>
    <t>consumed (kg)</t>
  </si>
  <si>
    <t>Dry matter</t>
  </si>
  <si>
    <t xml:space="preserve">Feed conversion </t>
  </si>
  <si>
    <t xml:space="preserve">Average daily </t>
  </si>
  <si>
    <t xml:space="preserve"> intake (kg/day)</t>
  </si>
  <si>
    <t>efficiency (dmi/adg)</t>
  </si>
  <si>
    <t>gain (kg)</t>
  </si>
  <si>
    <t xml:space="preserve">Scrotal </t>
  </si>
  <si>
    <t xml:space="preserve">Pre-slaughter </t>
  </si>
  <si>
    <t xml:space="preserve">Pre-slaughter scanned </t>
  </si>
  <si>
    <t>Pre-slaughter intramuscular</t>
  </si>
  <si>
    <t>circumference (cm)</t>
  </si>
  <si>
    <t>scanned fat depth (mm)</t>
  </si>
  <si>
    <t>muscle depth (mm)</t>
  </si>
  <si>
    <t xml:space="preserve"> fat depth</t>
  </si>
  <si>
    <t xml:space="preserve">Carcass </t>
  </si>
  <si>
    <t xml:space="preserve">Carcass conformation </t>
  </si>
  <si>
    <t xml:space="preserve">Carcass fat </t>
  </si>
  <si>
    <t xml:space="preserve">Kill-out </t>
  </si>
  <si>
    <t>weight (kg)</t>
  </si>
  <si>
    <t>score (15 point scale)</t>
  </si>
  <si>
    <t>rate (%)</t>
  </si>
  <si>
    <t>3-</t>
  </si>
  <si>
    <t>U+</t>
  </si>
  <si>
    <t>E=</t>
  </si>
  <si>
    <t>2+</t>
  </si>
  <si>
    <t>U=</t>
  </si>
  <si>
    <t>3=</t>
  </si>
  <si>
    <t>E-</t>
  </si>
  <si>
    <t>3+</t>
  </si>
  <si>
    <t>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</si>
</sst>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L10" sqref="L10"/>
    </sheetView>
  </sheetViews>
  <sheetFormatPr defaultRowHeight="15" x14ac:dyDescent="0.25"/>
  <cols>
    <col min="1" max="1" width="14.7109375" style="3" bestFit="1" customWidth="1"/>
    <col min="2" max="2" width="6.28515625" style="3" bestFit="1" customWidth="1"/>
    <col min="3" max="3" width="12.140625" style="3" bestFit="1" customWidth="1"/>
    <col min="4" max="4" width="5.140625" style="3" bestFit="1" customWidth="1"/>
    <col min="5" max="5" width="7.7109375" style="3" bestFit="1" customWidth="1"/>
    <col min="6" max="6" width="10.7109375" style="3" bestFit="1" customWidth="1"/>
    <col min="7" max="8" width="14.42578125" style="3" bestFit="1" customWidth="1"/>
    <col min="9" max="9" width="14.140625" style="3" bestFit="1" customWidth="1"/>
    <col min="10" max="10" width="15" style="3" bestFit="1" customWidth="1"/>
    <col min="11" max="11" width="19.28515625" style="3" bestFit="1" customWidth="1"/>
    <col min="12" max="12" width="13.5703125" style="3" bestFit="1" customWidth="1"/>
    <col min="13" max="13" width="18.42578125" style="3" bestFit="1" customWidth="1"/>
    <col min="14" max="14" width="22.5703125" style="3" bestFit="1" customWidth="1"/>
    <col min="15" max="15" width="21.5703125" style="3" bestFit="1" customWidth="1"/>
    <col min="16" max="16" width="26.140625" style="3" bestFit="1" customWidth="1"/>
    <col min="17" max="17" width="11" style="3" bestFit="1" customWidth="1"/>
    <col min="18" max="18" width="20.5703125" style="3" bestFit="1" customWidth="1"/>
    <col min="19" max="19" width="19.85546875" style="3" bestFit="1" customWidth="1"/>
    <col min="20" max="20" width="8" style="3" bestFit="1" customWidth="1"/>
    <col min="21" max="16384" width="9.140625" style="3"/>
  </cols>
  <sheetData>
    <row r="1" spans="1:20" x14ac:dyDescent="0.25">
      <c r="A1" s="1" t="s">
        <v>55</v>
      </c>
      <c r="B1" s="2" t="s">
        <v>56</v>
      </c>
      <c r="C1" s="1" t="s">
        <v>57</v>
      </c>
      <c r="D1" s="2" t="s">
        <v>0</v>
      </c>
      <c r="E1" s="2" t="s">
        <v>58</v>
      </c>
      <c r="F1" s="2" t="s">
        <v>59</v>
      </c>
      <c r="G1" s="2" t="s">
        <v>62</v>
      </c>
      <c r="H1" s="1" t="s">
        <v>63</v>
      </c>
      <c r="I1" s="2" t="s">
        <v>65</v>
      </c>
      <c r="J1" s="1" t="s">
        <v>67</v>
      </c>
      <c r="K1" s="1" t="s">
        <v>68</v>
      </c>
      <c r="L1" s="1" t="s">
        <v>69</v>
      </c>
      <c r="M1" s="1" t="s">
        <v>73</v>
      </c>
      <c r="N1" s="1" t="s">
        <v>74</v>
      </c>
      <c r="O1" s="1" t="s">
        <v>75</v>
      </c>
      <c r="P1" s="1" t="s">
        <v>76</v>
      </c>
      <c r="Q1" s="1" t="s">
        <v>81</v>
      </c>
      <c r="R1" s="1" t="s">
        <v>82</v>
      </c>
      <c r="S1" s="1" t="s">
        <v>83</v>
      </c>
      <c r="T1" s="1" t="s">
        <v>84</v>
      </c>
    </row>
    <row r="2" spans="1:20" x14ac:dyDescent="0.25">
      <c r="F2" s="2" t="s">
        <v>60</v>
      </c>
      <c r="G2" s="1" t="s">
        <v>64</v>
      </c>
      <c r="H2" s="1" t="s">
        <v>64</v>
      </c>
      <c r="I2" s="1" t="s">
        <v>66</v>
      </c>
      <c r="J2" s="1" t="s">
        <v>70</v>
      </c>
      <c r="K2" s="1" t="s">
        <v>71</v>
      </c>
      <c r="L2" s="1" t="s">
        <v>72</v>
      </c>
      <c r="M2" s="1" t="s">
        <v>77</v>
      </c>
      <c r="N2" s="1" t="s">
        <v>78</v>
      </c>
      <c r="O2" s="1" t="s">
        <v>79</v>
      </c>
      <c r="P2" s="1" t="s">
        <v>80</v>
      </c>
      <c r="Q2" s="1" t="s">
        <v>85</v>
      </c>
      <c r="R2" s="1" t="s">
        <v>86</v>
      </c>
      <c r="S2" s="1" t="s">
        <v>86</v>
      </c>
      <c r="T2" s="1" t="s">
        <v>87</v>
      </c>
    </row>
    <row r="3" spans="1:20" x14ac:dyDescent="0.25">
      <c r="A3" s="3" t="s">
        <v>1</v>
      </c>
      <c r="B3" s="3" t="s">
        <v>2</v>
      </c>
      <c r="C3" s="4">
        <v>41120</v>
      </c>
      <c r="D3" s="3" t="s">
        <v>3</v>
      </c>
      <c r="E3" s="3" t="s">
        <v>61</v>
      </c>
      <c r="F3" s="4">
        <v>41618</v>
      </c>
      <c r="G3" s="3">
        <v>580</v>
      </c>
      <c r="H3" s="3">
        <v>778</v>
      </c>
      <c r="I3" s="3">
        <v>1216</v>
      </c>
      <c r="J3" s="5">
        <f>I3/92</f>
        <v>13.217391304347826</v>
      </c>
      <c r="K3" s="5">
        <f>J3/L3</f>
        <v>6.1414141414141419</v>
      </c>
      <c r="L3" s="5">
        <f>(H3-G3)/92</f>
        <v>2.152173913043478</v>
      </c>
      <c r="M3" s="3">
        <v>29</v>
      </c>
      <c r="N3" s="3">
        <v>1.5</v>
      </c>
      <c r="O3" s="3">
        <v>75</v>
      </c>
      <c r="P3" s="3">
        <v>2</v>
      </c>
      <c r="Q3" s="3">
        <v>483.7</v>
      </c>
      <c r="R3" s="3" t="s">
        <v>90</v>
      </c>
      <c r="S3" s="3" t="s">
        <v>88</v>
      </c>
      <c r="T3" s="5">
        <f>Q3/H3*100</f>
        <v>62.172236503856041</v>
      </c>
    </row>
    <row r="4" spans="1:20" x14ac:dyDescent="0.25">
      <c r="A4" s="3" t="s">
        <v>4</v>
      </c>
      <c r="B4" s="3" t="s">
        <v>5</v>
      </c>
      <c r="C4" s="4">
        <v>41133</v>
      </c>
      <c r="D4" s="3" t="s">
        <v>6</v>
      </c>
      <c r="E4" s="3" t="s">
        <v>61</v>
      </c>
      <c r="F4" s="4">
        <v>41618</v>
      </c>
      <c r="G4" s="3">
        <v>594</v>
      </c>
      <c r="H4" s="3">
        <v>704</v>
      </c>
      <c r="I4" s="3">
        <v>1134</v>
      </c>
      <c r="J4" s="5">
        <f t="shared" ref="J4:J32" si="0">I4/92</f>
        <v>12.326086956521738</v>
      </c>
      <c r="K4" s="5">
        <f t="shared" ref="K4:K32" si="1">J4/L4</f>
        <v>10.309090909090909</v>
      </c>
      <c r="L4" s="5">
        <f t="shared" ref="L4:L32" si="2">(H4-G4)/92</f>
        <v>1.1956521739130435</v>
      </c>
      <c r="M4" s="3">
        <v>35</v>
      </c>
      <c r="N4" s="3">
        <v>1.5</v>
      </c>
      <c r="O4" s="3">
        <v>62</v>
      </c>
      <c r="P4" s="3">
        <v>3</v>
      </c>
      <c r="Q4" s="3">
        <v>411.2</v>
      </c>
      <c r="R4" s="3" t="s">
        <v>92</v>
      </c>
      <c r="S4" s="3" t="s">
        <v>88</v>
      </c>
      <c r="T4" s="5">
        <f t="shared" ref="T4:T32" si="3">Q4/H4*100</f>
        <v>58.409090909090914</v>
      </c>
    </row>
    <row r="5" spans="1:20" x14ac:dyDescent="0.25">
      <c r="A5" s="3" t="s">
        <v>7</v>
      </c>
      <c r="B5" s="3" t="s">
        <v>8</v>
      </c>
      <c r="C5" s="4">
        <v>41128</v>
      </c>
      <c r="D5" s="3" t="s">
        <v>9</v>
      </c>
      <c r="E5" s="3" t="s">
        <v>61</v>
      </c>
      <c r="F5" s="4">
        <v>41618</v>
      </c>
      <c r="G5" s="3">
        <v>532</v>
      </c>
      <c r="H5" s="3">
        <v>688</v>
      </c>
      <c r="I5" s="3">
        <v>1102</v>
      </c>
      <c r="J5" s="5">
        <f t="shared" si="0"/>
        <v>11.978260869565217</v>
      </c>
      <c r="K5" s="5">
        <f t="shared" si="1"/>
        <v>7.0641025641025639</v>
      </c>
      <c r="L5" s="5">
        <f t="shared" si="2"/>
        <v>1.6956521739130435</v>
      </c>
      <c r="M5" s="3">
        <v>30</v>
      </c>
      <c r="N5" s="3">
        <v>2.5</v>
      </c>
      <c r="O5" s="3">
        <v>68</v>
      </c>
      <c r="P5" s="3">
        <v>2</v>
      </c>
      <c r="Q5" s="3">
        <v>410.8</v>
      </c>
      <c r="R5" s="3" t="s">
        <v>89</v>
      </c>
      <c r="S5" s="3" t="s">
        <v>91</v>
      </c>
      <c r="T5" s="5">
        <f t="shared" si="3"/>
        <v>59.70930232558139</v>
      </c>
    </row>
    <row r="6" spans="1:20" x14ac:dyDescent="0.25">
      <c r="A6" s="3" t="s">
        <v>11</v>
      </c>
      <c r="B6" s="3" t="s">
        <v>12</v>
      </c>
      <c r="C6" s="4">
        <v>41138</v>
      </c>
      <c r="D6" s="3" t="s">
        <v>10</v>
      </c>
      <c r="E6" s="3" t="s">
        <v>61</v>
      </c>
      <c r="F6" s="4">
        <v>41618</v>
      </c>
      <c r="G6" s="3">
        <v>508</v>
      </c>
      <c r="H6" s="3">
        <v>658</v>
      </c>
      <c r="I6" s="3">
        <v>1114</v>
      </c>
      <c r="J6" s="5">
        <f t="shared" si="0"/>
        <v>12.108695652173912</v>
      </c>
      <c r="K6" s="5">
        <f t="shared" si="1"/>
        <v>7.4266666666666667</v>
      </c>
      <c r="L6" s="5">
        <f t="shared" si="2"/>
        <v>1.6304347826086956</v>
      </c>
      <c r="M6" s="3">
        <v>29</v>
      </c>
      <c r="N6" s="3">
        <v>2</v>
      </c>
      <c r="O6" s="3">
        <v>62</v>
      </c>
      <c r="P6" s="3">
        <v>2</v>
      </c>
      <c r="Q6" s="3">
        <v>378.7</v>
      </c>
      <c r="R6" s="3" t="s">
        <v>89</v>
      </c>
      <c r="S6" s="3" t="s">
        <v>88</v>
      </c>
      <c r="T6" s="5">
        <f t="shared" si="3"/>
        <v>57.553191489361701</v>
      </c>
    </row>
    <row r="7" spans="1:20" x14ac:dyDescent="0.25">
      <c r="A7" s="3" t="s">
        <v>14</v>
      </c>
      <c r="B7" s="3" t="s">
        <v>15</v>
      </c>
      <c r="C7" s="4">
        <v>41105</v>
      </c>
      <c r="D7" s="3" t="s">
        <v>16</v>
      </c>
      <c r="E7" s="3" t="s">
        <v>61</v>
      </c>
      <c r="F7" s="4">
        <v>41618</v>
      </c>
      <c r="G7" s="3">
        <v>576</v>
      </c>
      <c r="H7" s="3">
        <v>748</v>
      </c>
      <c r="I7" s="3">
        <v>1074</v>
      </c>
      <c r="J7" s="5">
        <f t="shared" si="0"/>
        <v>11.673913043478262</v>
      </c>
      <c r="K7" s="5">
        <f t="shared" si="1"/>
        <v>6.2441860465116283</v>
      </c>
      <c r="L7" s="5">
        <f t="shared" si="2"/>
        <v>1.8695652173913044</v>
      </c>
      <c r="M7" s="3">
        <v>31</v>
      </c>
      <c r="N7" s="3">
        <v>2.5</v>
      </c>
      <c r="O7" s="3">
        <v>65</v>
      </c>
      <c r="P7" s="3">
        <v>4</v>
      </c>
      <c r="Q7" s="3">
        <v>446.5</v>
      </c>
      <c r="R7" s="3" t="s">
        <v>89</v>
      </c>
      <c r="S7" s="3" t="s">
        <v>93</v>
      </c>
      <c r="T7" s="5">
        <f t="shared" si="3"/>
        <v>59.69251336898396</v>
      </c>
    </row>
    <row r="8" spans="1:20" x14ac:dyDescent="0.25">
      <c r="A8" s="6" t="s">
        <v>17</v>
      </c>
      <c r="B8" s="6" t="s">
        <v>15</v>
      </c>
      <c r="C8" s="4">
        <v>41115</v>
      </c>
      <c r="D8" s="3" t="s">
        <v>18</v>
      </c>
      <c r="E8" s="3" t="s">
        <v>61</v>
      </c>
      <c r="F8" s="4">
        <v>41618</v>
      </c>
      <c r="G8" s="3">
        <v>606</v>
      </c>
      <c r="H8" s="3">
        <v>792</v>
      </c>
      <c r="I8" s="3">
        <v>1303</v>
      </c>
      <c r="J8" s="5">
        <f t="shared" si="0"/>
        <v>14.163043478260869</v>
      </c>
      <c r="K8" s="5">
        <f t="shared" si="1"/>
        <v>7.0053763440860211</v>
      </c>
      <c r="L8" s="5">
        <f t="shared" si="2"/>
        <v>2.0217391304347827</v>
      </c>
      <c r="M8" s="3">
        <v>32</v>
      </c>
      <c r="N8" s="3">
        <v>2.5</v>
      </c>
      <c r="O8" s="3">
        <v>77</v>
      </c>
      <c r="P8" s="3">
        <v>4</v>
      </c>
      <c r="Q8" s="3">
        <v>456.1</v>
      </c>
      <c r="R8" s="3" t="s">
        <v>89</v>
      </c>
      <c r="S8" s="3" t="s">
        <v>95</v>
      </c>
      <c r="T8" s="5">
        <f t="shared" si="3"/>
        <v>57.588383838383841</v>
      </c>
    </row>
    <row r="9" spans="1:20" x14ac:dyDescent="0.25">
      <c r="A9" s="3" t="s">
        <v>19</v>
      </c>
      <c r="B9" s="3" t="s">
        <v>15</v>
      </c>
      <c r="C9" s="4">
        <v>41138</v>
      </c>
      <c r="D9" s="3" t="s">
        <v>18</v>
      </c>
      <c r="E9" s="3" t="s">
        <v>61</v>
      </c>
      <c r="F9" s="4">
        <v>41618</v>
      </c>
      <c r="G9" s="3">
        <v>582</v>
      </c>
      <c r="H9" s="3">
        <v>716</v>
      </c>
      <c r="I9" s="3">
        <v>1182</v>
      </c>
      <c r="J9" s="5">
        <f t="shared" si="0"/>
        <v>12.847826086956522</v>
      </c>
      <c r="K9" s="5">
        <f t="shared" si="1"/>
        <v>8.8208955223880601</v>
      </c>
      <c r="L9" s="5">
        <f t="shared" si="2"/>
        <v>1.4565217391304348</v>
      </c>
      <c r="M9" s="3">
        <v>33</v>
      </c>
      <c r="N9" s="3">
        <v>2</v>
      </c>
      <c r="O9" s="3">
        <v>74</v>
      </c>
      <c r="P9" s="3">
        <v>3</v>
      </c>
      <c r="Q9" s="3">
        <v>410.4</v>
      </c>
      <c r="R9" s="3" t="s">
        <v>92</v>
      </c>
      <c r="S9" s="3" t="s">
        <v>93</v>
      </c>
      <c r="T9" s="5">
        <f t="shared" si="3"/>
        <v>57.318435754189942</v>
      </c>
    </row>
    <row r="10" spans="1:20" x14ac:dyDescent="0.25">
      <c r="A10" s="3" t="s">
        <v>20</v>
      </c>
      <c r="B10" s="3" t="s">
        <v>5</v>
      </c>
      <c r="C10" s="4">
        <v>41112</v>
      </c>
      <c r="D10" s="3" t="s">
        <v>6</v>
      </c>
      <c r="E10" s="3" t="s">
        <v>61</v>
      </c>
      <c r="F10" s="4">
        <v>41618</v>
      </c>
      <c r="G10" s="3">
        <v>499</v>
      </c>
      <c r="H10" s="3">
        <v>620</v>
      </c>
      <c r="I10" s="3">
        <v>935</v>
      </c>
      <c r="J10" s="5">
        <f t="shared" si="0"/>
        <v>10.163043478260869</v>
      </c>
      <c r="K10" s="5">
        <f t="shared" si="1"/>
        <v>7.7272727272727266</v>
      </c>
      <c r="L10" s="5">
        <f t="shared" si="2"/>
        <v>1.3152173913043479</v>
      </c>
      <c r="M10" s="3">
        <v>35</v>
      </c>
      <c r="N10" s="3">
        <v>1.5</v>
      </c>
      <c r="O10" s="3">
        <v>66</v>
      </c>
      <c r="P10" s="3">
        <v>2</v>
      </c>
      <c r="Q10" s="3">
        <v>366.1</v>
      </c>
      <c r="R10" s="3" t="s">
        <v>92</v>
      </c>
      <c r="S10" s="3" t="s">
        <v>91</v>
      </c>
      <c r="T10" s="5">
        <f t="shared" si="3"/>
        <v>59.048387096774199</v>
      </c>
    </row>
    <row r="11" spans="1:20" x14ac:dyDescent="0.25">
      <c r="A11" s="3" t="s">
        <v>21</v>
      </c>
      <c r="B11" s="3" t="s">
        <v>5</v>
      </c>
      <c r="C11" s="4">
        <v>41131</v>
      </c>
      <c r="D11" s="3" t="s">
        <v>6</v>
      </c>
      <c r="E11" s="3" t="s">
        <v>61</v>
      </c>
      <c r="F11" s="4">
        <v>41618</v>
      </c>
      <c r="G11" s="3">
        <v>526</v>
      </c>
      <c r="H11" s="3">
        <v>678</v>
      </c>
      <c r="I11" s="3">
        <v>1064</v>
      </c>
      <c r="J11" s="5">
        <f t="shared" si="0"/>
        <v>11.565217391304348</v>
      </c>
      <c r="K11" s="5">
        <f t="shared" si="1"/>
        <v>7</v>
      </c>
      <c r="L11" s="5">
        <f t="shared" si="2"/>
        <v>1.6521739130434783</v>
      </c>
      <c r="M11" s="3">
        <v>34</v>
      </c>
      <c r="N11" s="3">
        <v>2</v>
      </c>
      <c r="O11" s="3">
        <v>65</v>
      </c>
      <c r="P11" s="3">
        <v>4</v>
      </c>
      <c r="Q11" s="3">
        <v>396.3</v>
      </c>
      <c r="R11" s="3" t="s">
        <v>92</v>
      </c>
      <c r="S11" s="3" t="s">
        <v>91</v>
      </c>
      <c r="T11" s="5">
        <f t="shared" si="3"/>
        <v>58.451327433628322</v>
      </c>
    </row>
    <row r="12" spans="1:20" x14ac:dyDescent="0.25">
      <c r="A12" s="3" t="s">
        <v>22</v>
      </c>
      <c r="B12" s="3" t="s">
        <v>15</v>
      </c>
      <c r="C12" s="4">
        <v>41141</v>
      </c>
      <c r="D12" s="3" t="s">
        <v>23</v>
      </c>
      <c r="E12" s="3" t="s">
        <v>61</v>
      </c>
      <c r="F12" s="4">
        <v>41618</v>
      </c>
      <c r="G12" s="3">
        <v>496</v>
      </c>
      <c r="H12" s="3">
        <v>650</v>
      </c>
      <c r="I12" s="3">
        <v>1056</v>
      </c>
      <c r="J12" s="5">
        <f t="shared" si="0"/>
        <v>11.478260869565217</v>
      </c>
      <c r="K12" s="5">
        <f t="shared" si="1"/>
        <v>6.8571428571428568</v>
      </c>
      <c r="L12" s="5">
        <f t="shared" si="2"/>
        <v>1.673913043478261</v>
      </c>
      <c r="M12" s="3">
        <v>31</v>
      </c>
      <c r="N12" s="3">
        <v>1</v>
      </c>
      <c r="O12" s="3">
        <v>58</v>
      </c>
      <c r="P12" s="3">
        <v>2</v>
      </c>
      <c r="Q12" s="3">
        <v>383.8</v>
      </c>
      <c r="R12" s="3" t="s">
        <v>89</v>
      </c>
      <c r="S12" s="3" t="s">
        <v>88</v>
      </c>
      <c r="T12" s="5">
        <f t="shared" si="3"/>
        <v>59.04615384615385</v>
      </c>
    </row>
    <row r="13" spans="1:20" x14ac:dyDescent="0.25">
      <c r="A13" s="3" t="s">
        <v>24</v>
      </c>
      <c r="B13" s="3" t="s">
        <v>25</v>
      </c>
      <c r="C13" s="4">
        <v>41126</v>
      </c>
      <c r="D13" s="3" t="s">
        <v>26</v>
      </c>
      <c r="E13" s="3" t="s">
        <v>61</v>
      </c>
      <c r="F13" s="4">
        <v>41618</v>
      </c>
      <c r="G13" s="3">
        <v>540</v>
      </c>
      <c r="H13" s="3">
        <v>734</v>
      </c>
      <c r="I13" s="3">
        <v>1087</v>
      </c>
      <c r="J13" s="5">
        <f t="shared" si="0"/>
        <v>11.815217391304348</v>
      </c>
      <c r="K13" s="5">
        <f t="shared" si="1"/>
        <v>5.6030927835051543</v>
      </c>
      <c r="L13" s="5">
        <f t="shared" si="2"/>
        <v>2.1086956521739131</v>
      </c>
      <c r="M13" s="3">
        <v>30</v>
      </c>
      <c r="N13" s="3">
        <v>1.5</v>
      </c>
      <c r="O13" s="3">
        <v>69</v>
      </c>
      <c r="P13" s="3">
        <v>3</v>
      </c>
      <c r="Q13" s="3">
        <v>454.7</v>
      </c>
      <c r="R13" s="3" t="s">
        <v>94</v>
      </c>
      <c r="S13" s="3" t="s">
        <v>91</v>
      </c>
      <c r="T13" s="5">
        <f t="shared" si="3"/>
        <v>61.948228882833789</v>
      </c>
    </row>
    <row r="14" spans="1:20" x14ac:dyDescent="0.25">
      <c r="A14" s="3" t="s">
        <v>27</v>
      </c>
      <c r="B14" s="3" t="s">
        <v>25</v>
      </c>
      <c r="C14" s="4">
        <v>41130</v>
      </c>
      <c r="D14" s="3" t="s">
        <v>28</v>
      </c>
      <c r="E14" s="3" t="s">
        <v>61</v>
      </c>
      <c r="F14" s="4">
        <v>41618</v>
      </c>
      <c r="G14" s="3">
        <v>502</v>
      </c>
      <c r="H14" s="3">
        <v>660</v>
      </c>
      <c r="I14" s="3">
        <v>1087</v>
      </c>
      <c r="J14" s="5">
        <f t="shared" si="0"/>
        <v>11.815217391304348</v>
      </c>
      <c r="K14" s="5">
        <f t="shared" si="1"/>
        <v>6.8797468354430373</v>
      </c>
      <c r="L14" s="5">
        <f t="shared" si="2"/>
        <v>1.7173913043478262</v>
      </c>
      <c r="M14" s="3">
        <v>28</v>
      </c>
      <c r="N14" s="3">
        <v>2</v>
      </c>
      <c r="O14" s="3">
        <v>74</v>
      </c>
      <c r="P14" s="3">
        <v>3</v>
      </c>
      <c r="Q14" s="3">
        <v>406.1</v>
      </c>
      <c r="R14" s="3" t="s">
        <v>94</v>
      </c>
      <c r="S14" s="3" t="s">
        <v>88</v>
      </c>
      <c r="T14" s="5">
        <f t="shared" si="3"/>
        <v>61.530303030303038</v>
      </c>
    </row>
    <row r="15" spans="1:20" x14ac:dyDescent="0.25">
      <c r="A15" s="3" t="s">
        <v>29</v>
      </c>
      <c r="B15" s="3" t="s">
        <v>25</v>
      </c>
      <c r="C15" s="4">
        <v>41141</v>
      </c>
      <c r="D15" s="3" t="s">
        <v>30</v>
      </c>
      <c r="E15" s="3" t="s">
        <v>61</v>
      </c>
      <c r="F15" s="4">
        <v>41618</v>
      </c>
      <c r="G15" s="3">
        <v>518</v>
      </c>
      <c r="H15" s="3">
        <v>678</v>
      </c>
      <c r="I15" s="3">
        <v>1064</v>
      </c>
      <c r="J15" s="5">
        <f t="shared" si="0"/>
        <v>11.565217391304348</v>
      </c>
      <c r="K15" s="5">
        <f t="shared" si="1"/>
        <v>6.65</v>
      </c>
      <c r="L15" s="5">
        <f t="shared" si="2"/>
        <v>1.7391304347826086</v>
      </c>
      <c r="M15" s="3">
        <v>33</v>
      </c>
      <c r="N15" s="3">
        <v>2</v>
      </c>
      <c r="O15" s="3">
        <v>69</v>
      </c>
      <c r="P15" s="3">
        <v>3</v>
      </c>
      <c r="Q15" s="3">
        <v>397.7</v>
      </c>
      <c r="R15" s="3" t="s">
        <v>89</v>
      </c>
      <c r="S15" s="3" t="s">
        <v>91</v>
      </c>
      <c r="T15" s="5">
        <f t="shared" si="3"/>
        <v>58.657817109144538</v>
      </c>
    </row>
    <row r="16" spans="1:20" x14ac:dyDescent="0.25">
      <c r="A16" s="3" t="s">
        <v>31</v>
      </c>
      <c r="B16" s="3" t="s">
        <v>8</v>
      </c>
      <c r="C16" s="4">
        <v>41108</v>
      </c>
      <c r="D16" s="3" t="s">
        <v>32</v>
      </c>
      <c r="E16" s="3" t="s">
        <v>61</v>
      </c>
      <c r="F16" s="4">
        <v>41618</v>
      </c>
      <c r="G16" s="3">
        <v>457</v>
      </c>
      <c r="H16" s="3">
        <v>654</v>
      </c>
      <c r="I16" s="3">
        <v>1136</v>
      </c>
      <c r="J16" s="5">
        <f t="shared" si="0"/>
        <v>12.347826086956522</v>
      </c>
      <c r="K16" s="5">
        <f t="shared" si="1"/>
        <v>5.7664974619289344</v>
      </c>
      <c r="L16" s="5">
        <f t="shared" si="2"/>
        <v>2.1413043478260869</v>
      </c>
      <c r="M16" s="3">
        <v>27</v>
      </c>
      <c r="N16" s="3">
        <v>2</v>
      </c>
      <c r="O16" s="3">
        <v>61</v>
      </c>
      <c r="P16" s="3">
        <v>2</v>
      </c>
      <c r="Q16" s="3">
        <v>375.9</v>
      </c>
      <c r="R16" s="3" t="s">
        <v>92</v>
      </c>
      <c r="S16" s="3" t="s">
        <v>91</v>
      </c>
      <c r="T16" s="5">
        <f t="shared" si="3"/>
        <v>57.477064220183479</v>
      </c>
    </row>
    <row r="17" spans="1:20" x14ac:dyDescent="0.25">
      <c r="A17" s="3" t="s">
        <v>33</v>
      </c>
      <c r="B17" s="3" t="s">
        <v>5</v>
      </c>
      <c r="C17" s="4">
        <v>41146</v>
      </c>
      <c r="D17" s="3" t="s">
        <v>34</v>
      </c>
      <c r="E17" s="3" t="s">
        <v>61</v>
      </c>
      <c r="F17" s="4">
        <v>41618</v>
      </c>
      <c r="G17" s="3">
        <v>500</v>
      </c>
      <c r="H17" s="3">
        <v>672</v>
      </c>
      <c r="I17" s="3">
        <v>1114</v>
      </c>
      <c r="J17" s="5">
        <f t="shared" si="0"/>
        <v>12.108695652173912</v>
      </c>
      <c r="K17" s="5">
        <f t="shared" si="1"/>
        <v>6.4767441860465107</v>
      </c>
      <c r="L17" s="5">
        <f t="shared" si="2"/>
        <v>1.8695652173913044</v>
      </c>
      <c r="M17" s="3">
        <v>35</v>
      </c>
      <c r="N17" s="3">
        <v>2.5</v>
      </c>
      <c r="O17" s="3">
        <v>62</v>
      </c>
      <c r="P17" s="3">
        <v>3</v>
      </c>
      <c r="Q17" s="3">
        <v>383.4</v>
      </c>
      <c r="R17" s="3" t="s">
        <v>89</v>
      </c>
      <c r="S17" s="3" t="s">
        <v>95</v>
      </c>
      <c r="T17" s="5">
        <f t="shared" si="3"/>
        <v>57.053571428571423</v>
      </c>
    </row>
    <row r="18" spans="1:20" x14ac:dyDescent="0.25">
      <c r="A18" s="3" t="s">
        <v>35</v>
      </c>
      <c r="B18" s="3" t="s">
        <v>15</v>
      </c>
      <c r="C18" s="4">
        <v>41106</v>
      </c>
      <c r="D18" s="3" t="s">
        <v>36</v>
      </c>
      <c r="E18" s="3" t="s">
        <v>61</v>
      </c>
      <c r="F18" s="4">
        <v>41618</v>
      </c>
      <c r="G18" s="3">
        <v>489</v>
      </c>
      <c r="H18" s="3">
        <v>656</v>
      </c>
      <c r="I18" s="3">
        <v>985</v>
      </c>
      <c r="J18" s="5">
        <f t="shared" si="0"/>
        <v>10.706521739130435</v>
      </c>
      <c r="K18" s="5">
        <f t="shared" si="1"/>
        <v>5.8982035928143715</v>
      </c>
      <c r="L18" s="5">
        <f t="shared" si="2"/>
        <v>1.8152173913043479</v>
      </c>
      <c r="M18" s="3">
        <v>33</v>
      </c>
      <c r="N18" s="3">
        <v>2</v>
      </c>
      <c r="O18" s="3">
        <v>70</v>
      </c>
      <c r="P18" s="3">
        <v>2</v>
      </c>
      <c r="Q18" s="3">
        <v>384.2</v>
      </c>
      <c r="R18" s="3" t="s">
        <v>89</v>
      </c>
      <c r="S18" s="3" t="s">
        <v>91</v>
      </c>
      <c r="T18" s="5">
        <f t="shared" si="3"/>
        <v>58.56707317073171</v>
      </c>
    </row>
    <row r="19" spans="1:20" x14ac:dyDescent="0.25">
      <c r="A19" s="3" t="s">
        <v>37</v>
      </c>
      <c r="B19" s="3" t="s">
        <v>25</v>
      </c>
      <c r="C19" s="4">
        <v>41108</v>
      </c>
      <c r="D19" s="3" t="s">
        <v>38</v>
      </c>
      <c r="E19" s="3" t="s">
        <v>61</v>
      </c>
      <c r="F19" s="4">
        <v>41618</v>
      </c>
      <c r="G19" s="3">
        <v>598</v>
      </c>
      <c r="H19" s="3">
        <v>766</v>
      </c>
      <c r="I19" s="3">
        <v>1111</v>
      </c>
      <c r="J19" s="5">
        <f t="shared" si="0"/>
        <v>12.076086956521738</v>
      </c>
      <c r="K19" s="5">
        <f t="shared" si="1"/>
        <v>6.6130952380952381</v>
      </c>
      <c r="L19" s="5">
        <f t="shared" si="2"/>
        <v>1.826086956521739</v>
      </c>
      <c r="M19" s="3">
        <v>31</v>
      </c>
      <c r="N19" s="3">
        <v>2</v>
      </c>
      <c r="O19" s="3">
        <v>73</v>
      </c>
      <c r="P19" s="3">
        <v>4</v>
      </c>
      <c r="Q19" s="3">
        <v>452.4</v>
      </c>
      <c r="R19" s="3" t="s">
        <v>94</v>
      </c>
      <c r="S19" s="3" t="s">
        <v>93</v>
      </c>
      <c r="T19" s="5">
        <f t="shared" si="3"/>
        <v>59.060052219321143</v>
      </c>
    </row>
    <row r="20" spans="1:20" x14ac:dyDescent="0.25">
      <c r="A20" s="3" t="s">
        <v>39</v>
      </c>
      <c r="B20" s="3" t="s">
        <v>15</v>
      </c>
      <c r="C20" s="4">
        <v>41099</v>
      </c>
      <c r="D20" s="3" t="s">
        <v>18</v>
      </c>
      <c r="E20" s="3" t="s">
        <v>61</v>
      </c>
      <c r="F20" s="4">
        <v>41618</v>
      </c>
      <c r="G20" s="3">
        <v>558</v>
      </c>
      <c r="H20" s="3">
        <v>680</v>
      </c>
      <c r="I20" s="3">
        <v>1152</v>
      </c>
      <c r="J20" s="5">
        <f t="shared" si="0"/>
        <v>12.521739130434783</v>
      </c>
      <c r="K20" s="5">
        <f t="shared" si="1"/>
        <v>9.4426229508196737</v>
      </c>
      <c r="L20" s="5">
        <f t="shared" si="2"/>
        <v>1.326086956521739</v>
      </c>
      <c r="M20" s="3">
        <v>30</v>
      </c>
      <c r="N20" s="3">
        <v>1.5</v>
      </c>
      <c r="O20" s="3">
        <v>71</v>
      </c>
      <c r="P20" s="3">
        <v>2</v>
      </c>
      <c r="Q20" s="3">
        <v>412.2</v>
      </c>
      <c r="R20" s="3" t="s">
        <v>89</v>
      </c>
      <c r="S20" s="3" t="s">
        <v>91</v>
      </c>
      <c r="T20" s="5">
        <f t="shared" si="3"/>
        <v>60.617647058823529</v>
      </c>
    </row>
    <row r="21" spans="1:20" x14ac:dyDescent="0.25">
      <c r="A21" s="3" t="s">
        <v>40</v>
      </c>
      <c r="B21" s="3" t="s">
        <v>15</v>
      </c>
      <c r="C21" s="4">
        <v>41110</v>
      </c>
      <c r="D21" s="3" t="s">
        <v>36</v>
      </c>
      <c r="E21" s="3" t="s">
        <v>61</v>
      </c>
      <c r="F21" s="4">
        <v>41618</v>
      </c>
      <c r="G21" s="3">
        <v>546</v>
      </c>
      <c r="H21" s="3">
        <v>698</v>
      </c>
      <c r="I21" s="3">
        <v>1088</v>
      </c>
      <c r="J21" s="5">
        <f t="shared" si="0"/>
        <v>11.826086956521738</v>
      </c>
      <c r="K21" s="5">
        <f t="shared" si="1"/>
        <v>7.1578947368421044</v>
      </c>
      <c r="L21" s="5">
        <f t="shared" si="2"/>
        <v>1.6521739130434783</v>
      </c>
      <c r="M21" s="3">
        <v>21</v>
      </c>
      <c r="N21" s="3">
        <v>2</v>
      </c>
      <c r="O21" s="3">
        <v>71</v>
      </c>
      <c r="P21" s="3">
        <v>3</v>
      </c>
      <c r="Q21" s="3">
        <v>448.1</v>
      </c>
      <c r="R21" s="3" t="s">
        <v>94</v>
      </c>
      <c r="S21" s="3" t="s">
        <v>95</v>
      </c>
      <c r="T21" s="5">
        <f t="shared" si="3"/>
        <v>64.197707736389688</v>
      </c>
    </row>
    <row r="22" spans="1:20" x14ac:dyDescent="0.25">
      <c r="A22" s="3" t="s">
        <v>41</v>
      </c>
      <c r="B22" s="3" t="s">
        <v>15</v>
      </c>
      <c r="C22" s="4">
        <v>41120</v>
      </c>
      <c r="D22" s="3" t="s">
        <v>16</v>
      </c>
      <c r="E22" s="3" t="s">
        <v>61</v>
      </c>
      <c r="F22" s="4">
        <v>41618</v>
      </c>
      <c r="G22" s="3">
        <v>540</v>
      </c>
      <c r="H22" s="3">
        <v>682</v>
      </c>
      <c r="I22" s="3">
        <v>1038</v>
      </c>
      <c r="J22" s="5">
        <f t="shared" si="0"/>
        <v>11.282608695652174</v>
      </c>
      <c r="K22" s="5">
        <f t="shared" si="1"/>
        <v>7.3098591549295779</v>
      </c>
      <c r="L22" s="5">
        <f t="shared" si="2"/>
        <v>1.5434782608695652</v>
      </c>
      <c r="M22" s="3">
        <v>26</v>
      </c>
      <c r="N22" s="3">
        <v>2</v>
      </c>
      <c r="O22" s="3">
        <v>75</v>
      </c>
      <c r="P22" s="3">
        <v>4</v>
      </c>
      <c r="Q22" s="3">
        <v>423.2</v>
      </c>
      <c r="R22" s="3" t="s">
        <v>89</v>
      </c>
      <c r="S22" s="3" t="s">
        <v>88</v>
      </c>
      <c r="T22" s="5">
        <f t="shared" si="3"/>
        <v>62.05278592375366</v>
      </c>
    </row>
    <row r="23" spans="1:20" x14ac:dyDescent="0.25">
      <c r="A23" s="3" t="s">
        <v>42</v>
      </c>
      <c r="B23" s="3" t="s">
        <v>25</v>
      </c>
      <c r="C23" s="4">
        <v>41126</v>
      </c>
      <c r="D23" s="3" t="s">
        <v>28</v>
      </c>
      <c r="E23" s="3" t="s">
        <v>61</v>
      </c>
      <c r="F23" s="4">
        <v>41618</v>
      </c>
      <c r="G23" s="3">
        <v>474</v>
      </c>
      <c r="H23" s="3">
        <v>642</v>
      </c>
      <c r="I23" s="3">
        <v>1039</v>
      </c>
      <c r="J23" s="5">
        <f t="shared" si="0"/>
        <v>11.293478260869565</v>
      </c>
      <c r="K23" s="5">
        <f t="shared" si="1"/>
        <v>6.1845238095238093</v>
      </c>
      <c r="L23" s="5">
        <f t="shared" si="2"/>
        <v>1.826086956521739</v>
      </c>
      <c r="M23" s="3">
        <v>28</v>
      </c>
      <c r="N23" s="3">
        <v>2</v>
      </c>
      <c r="O23" s="3">
        <v>57</v>
      </c>
      <c r="P23" s="3">
        <v>2</v>
      </c>
      <c r="Q23" s="3">
        <v>375.1</v>
      </c>
      <c r="R23" s="3" t="s">
        <v>89</v>
      </c>
      <c r="S23" s="3" t="s">
        <v>88</v>
      </c>
      <c r="T23" s="5">
        <f t="shared" si="3"/>
        <v>58.426791277258573</v>
      </c>
    </row>
    <row r="24" spans="1:20" x14ac:dyDescent="0.25">
      <c r="A24" s="3" t="s">
        <v>43</v>
      </c>
      <c r="B24" s="3" t="s">
        <v>8</v>
      </c>
      <c r="C24" s="4">
        <v>41112</v>
      </c>
      <c r="D24" s="3" t="s">
        <v>32</v>
      </c>
      <c r="E24" s="3" t="s">
        <v>61</v>
      </c>
      <c r="F24" s="4">
        <v>41618</v>
      </c>
      <c r="G24" s="3">
        <v>397</v>
      </c>
      <c r="H24" s="3">
        <v>544</v>
      </c>
      <c r="I24" s="3">
        <v>1063</v>
      </c>
      <c r="J24" s="5">
        <f t="shared" si="0"/>
        <v>11.554347826086957</v>
      </c>
      <c r="K24" s="5">
        <f t="shared" si="1"/>
        <v>7.2312925170068034</v>
      </c>
      <c r="L24" s="5">
        <f t="shared" si="2"/>
        <v>1.5978260869565217</v>
      </c>
      <c r="M24" s="3">
        <v>30</v>
      </c>
      <c r="N24" s="3">
        <v>1</v>
      </c>
      <c r="O24" s="3">
        <v>52</v>
      </c>
      <c r="P24" s="3">
        <v>1</v>
      </c>
      <c r="Q24" s="3">
        <v>316.3</v>
      </c>
      <c r="R24" s="3" t="s">
        <v>92</v>
      </c>
      <c r="S24" s="3" t="s">
        <v>93</v>
      </c>
      <c r="T24" s="5">
        <f t="shared" si="3"/>
        <v>58.143382352941174</v>
      </c>
    </row>
    <row r="25" spans="1:20" x14ac:dyDescent="0.25">
      <c r="A25" s="3" t="s">
        <v>44</v>
      </c>
      <c r="B25" s="3" t="s">
        <v>15</v>
      </c>
      <c r="C25" s="4">
        <v>41142</v>
      </c>
      <c r="D25" s="3" t="s">
        <v>45</v>
      </c>
      <c r="E25" s="3" t="s">
        <v>61</v>
      </c>
      <c r="F25" s="4">
        <v>41618</v>
      </c>
      <c r="G25" s="3">
        <v>514</v>
      </c>
      <c r="H25" s="3">
        <v>690</v>
      </c>
      <c r="I25" s="3">
        <v>1090</v>
      </c>
      <c r="J25" s="5">
        <f t="shared" si="0"/>
        <v>11.847826086956522</v>
      </c>
      <c r="K25" s="5">
        <f t="shared" si="1"/>
        <v>6.1931818181818175</v>
      </c>
      <c r="L25" s="5">
        <f t="shared" si="2"/>
        <v>1.9130434782608696</v>
      </c>
      <c r="M25" s="3">
        <v>10</v>
      </c>
      <c r="N25" s="3">
        <v>1.5</v>
      </c>
      <c r="O25" s="3">
        <v>76</v>
      </c>
      <c r="P25" s="3">
        <v>2</v>
      </c>
      <c r="Q25" s="3">
        <v>428.8</v>
      </c>
      <c r="R25" s="3" t="s">
        <v>90</v>
      </c>
      <c r="S25" s="3" t="s">
        <v>88</v>
      </c>
      <c r="T25" s="5">
        <f t="shared" si="3"/>
        <v>62.14492753623189</v>
      </c>
    </row>
    <row r="26" spans="1:20" x14ac:dyDescent="0.25">
      <c r="A26" s="3" t="s">
        <v>46</v>
      </c>
      <c r="B26" s="3" t="s">
        <v>15</v>
      </c>
      <c r="C26" s="4">
        <v>41143</v>
      </c>
      <c r="D26" s="3" t="s">
        <v>13</v>
      </c>
      <c r="E26" s="3" t="s">
        <v>61</v>
      </c>
      <c r="F26" s="4">
        <v>41618</v>
      </c>
      <c r="G26" s="3">
        <v>477</v>
      </c>
      <c r="H26" s="3">
        <v>620</v>
      </c>
      <c r="I26" s="3">
        <v>1057</v>
      </c>
      <c r="J26" s="5">
        <f t="shared" si="0"/>
        <v>11.489130434782609</v>
      </c>
      <c r="K26" s="5">
        <f t="shared" si="1"/>
        <v>7.3916083916083917</v>
      </c>
      <c r="L26" s="5">
        <f t="shared" si="2"/>
        <v>1.5543478260869565</v>
      </c>
      <c r="M26" s="3">
        <v>27</v>
      </c>
      <c r="N26" s="3">
        <v>1</v>
      </c>
      <c r="O26" s="3">
        <v>73</v>
      </c>
      <c r="P26" s="3">
        <v>2</v>
      </c>
      <c r="Q26" s="3">
        <v>375.5</v>
      </c>
      <c r="R26" s="3" t="s">
        <v>94</v>
      </c>
      <c r="S26" s="3" t="s">
        <v>91</v>
      </c>
      <c r="T26" s="5">
        <f t="shared" si="3"/>
        <v>60.564516129032256</v>
      </c>
    </row>
    <row r="27" spans="1:20" x14ac:dyDescent="0.25">
      <c r="A27" s="3" t="s">
        <v>47</v>
      </c>
      <c r="B27" s="3" t="s">
        <v>15</v>
      </c>
      <c r="C27" s="4">
        <v>41147</v>
      </c>
      <c r="D27" s="3" t="s">
        <v>23</v>
      </c>
      <c r="E27" s="3" t="s">
        <v>61</v>
      </c>
      <c r="F27" s="4">
        <v>41618</v>
      </c>
      <c r="G27" s="3">
        <v>453</v>
      </c>
      <c r="H27" s="3">
        <v>622</v>
      </c>
      <c r="I27" s="3">
        <v>1049</v>
      </c>
      <c r="J27" s="5">
        <f t="shared" si="0"/>
        <v>11.402173913043478</v>
      </c>
      <c r="K27" s="5">
        <f t="shared" si="1"/>
        <v>6.2071005917159763</v>
      </c>
      <c r="L27" s="5">
        <f t="shared" si="2"/>
        <v>1.8369565217391304</v>
      </c>
      <c r="M27" s="3">
        <v>29</v>
      </c>
      <c r="N27" s="3">
        <v>2</v>
      </c>
      <c r="O27" s="3">
        <v>66</v>
      </c>
      <c r="P27" s="3">
        <v>2</v>
      </c>
      <c r="Q27" s="3">
        <v>357.7</v>
      </c>
      <c r="R27" s="3" t="s">
        <v>89</v>
      </c>
      <c r="S27" s="3" t="s">
        <v>93</v>
      </c>
      <c r="T27" s="5">
        <f t="shared" si="3"/>
        <v>57.508038585209</v>
      </c>
    </row>
    <row r="28" spans="1:20" x14ac:dyDescent="0.25">
      <c r="A28" s="3" t="s">
        <v>48</v>
      </c>
      <c r="B28" s="3" t="s">
        <v>15</v>
      </c>
      <c r="C28" s="4">
        <v>41135</v>
      </c>
      <c r="D28" s="3" t="s">
        <v>23</v>
      </c>
      <c r="E28" s="3" t="s">
        <v>61</v>
      </c>
      <c r="F28" s="4">
        <v>41618</v>
      </c>
      <c r="G28" s="3">
        <v>564</v>
      </c>
      <c r="H28" s="3">
        <v>750</v>
      </c>
      <c r="I28" s="3">
        <v>1063</v>
      </c>
      <c r="J28" s="5">
        <f t="shared" si="0"/>
        <v>11.554347826086957</v>
      </c>
      <c r="K28" s="5">
        <f t="shared" si="1"/>
        <v>5.71505376344086</v>
      </c>
      <c r="L28" s="5">
        <f t="shared" si="2"/>
        <v>2.0217391304347827</v>
      </c>
      <c r="M28" s="3">
        <v>28</v>
      </c>
      <c r="N28" s="3">
        <v>1.5</v>
      </c>
      <c r="O28" s="3">
        <v>71</v>
      </c>
      <c r="P28" s="3">
        <v>3</v>
      </c>
      <c r="Q28" s="3">
        <v>461.2</v>
      </c>
      <c r="R28" s="3" t="s">
        <v>90</v>
      </c>
      <c r="S28" s="3" t="s">
        <v>91</v>
      </c>
      <c r="T28" s="5">
        <f t="shared" si="3"/>
        <v>61.493333333333332</v>
      </c>
    </row>
    <row r="29" spans="1:20" x14ac:dyDescent="0.25">
      <c r="A29" s="3" t="s">
        <v>49</v>
      </c>
      <c r="B29" s="3" t="s">
        <v>2</v>
      </c>
      <c r="C29" s="4">
        <v>41117</v>
      </c>
      <c r="D29" s="3" t="s">
        <v>50</v>
      </c>
      <c r="E29" s="3" t="s">
        <v>61</v>
      </c>
      <c r="F29" s="4">
        <v>41618</v>
      </c>
      <c r="G29" s="3">
        <v>624</v>
      </c>
      <c r="H29" s="3">
        <v>760</v>
      </c>
      <c r="I29" s="3">
        <v>1193</v>
      </c>
      <c r="J29" s="5">
        <f t="shared" si="0"/>
        <v>12.967391304347826</v>
      </c>
      <c r="K29" s="5">
        <f t="shared" si="1"/>
        <v>8.772058823529413</v>
      </c>
      <c r="L29" s="5">
        <f t="shared" si="2"/>
        <v>1.4782608695652173</v>
      </c>
      <c r="M29" s="3">
        <v>30</v>
      </c>
      <c r="N29" s="3">
        <v>2.5</v>
      </c>
      <c r="O29" s="3">
        <v>73</v>
      </c>
      <c r="P29" s="3">
        <v>2</v>
      </c>
      <c r="Q29" s="3">
        <v>471</v>
      </c>
      <c r="R29" s="3" t="s">
        <v>94</v>
      </c>
      <c r="S29" s="3" t="s">
        <v>88</v>
      </c>
      <c r="T29" s="5">
        <f t="shared" si="3"/>
        <v>61.973684210526315</v>
      </c>
    </row>
    <row r="30" spans="1:20" x14ac:dyDescent="0.25">
      <c r="A30" s="3" t="s">
        <v>51</v>
      </c>
      <c r="B30" s="3" t="s">
        <v>15</v>
      </c>
      <c r="C30" s="4">
        <v>41105</v>
      </c>
      <c r="D30" s="3" t="s">
        <v>18</v>
      </c>
      <c r="E30" s="3" t="s">
        <v>61</v>
      </c>
      <c r="F30" s="4">
        <v>41618</v>
      </c>
      <c r="G30" s="3">
        <v>624</v>
      </c>
      <c r="H30" s="3">
        <v>728</v>
      </c>
      <c r="I30" s="3">
        <v>1043</v>
      </c>
      <c r="J30" s="5">
        <f t="shared" si="0"/>
        <v>11.336956521739131</v>
      </c>
      <c r="K30" s="5">
        <f t="shared" si="1"/>
        <v>10.028846153846155</v>
      </c>
      <c r="L30" s="5">
        <f t="shared" si="2"/>
        <v>1.1304347826086956</v>
      </c>
      <c r="M30" s="3">
        <v>32</v>
      </c>
      <c r="N30" s="3">
        <v>2</v>
      </c>
      <c r="O30" s="3">
        <v>80</v>
      </c>
      <c r="P30" s="3">
        <v>3</v>
      </c>
      <c r="Q30" s="3">
        <v>447.5</v>
      </c>
      <c r="R30" s="3" t="s">
        <v>94</v>
      </c>
      <c r="S30" s="3" t="s">
        <v>88</v>
      </c>
      <c r="T30" s="5">
        <f t="shared" si="3"/>
        <v>61.469780219780226</v>
      </c>
    </row>
    <row r="31" spans="1:20" x14ac:dyDescent="0.25">
      <c r="A31" s="3" t="s">
        <v>52</v>
      </c>
      <c r="B31" s="3" t="s">
        <v>15</v>
      </c>
      <c r="C31" s="4">
        <v>41108</v>
      </c>
      <c r="D31" s="3" t="s">
        <v>45</v>
      </c>
      <c r="E31" s="3" t="s">
        <v>61</v>
      </c>
      <c r="F31" s="4">
        <v>41618</v>
      </c>
      <c r="G31" s="3">
        <v>650</v>
      </c>
      <c r="H31" s="3">
        <v>800</v>
      </c>
      <c r="I31" s="3">
        <v>1120</v>
      </c>
      <c r="J31" s="5">
        <f t="shared" si="0"/>
        <v>12.173913043478262</v>
      </c>
      <c r="K31" s="5">
        <f t="shared" si="1"/>
        <v>7.4666666666666677</v>
      </c>
      <c r="L31" s="5">
        <f t="shared" si="2"/>
        <v>1.6304347826086956</v>
      </c>
      <c r="M31" s="3">
        <v>32</v>
      </c>
      <c r="N31" s="3">
        <v>2.5</v>
      </c>
      <c r="O31" s="3">
        <v>82</v>
      </c>
      <c r="P31" s="3">
        <v>2</v>
      </c>
      <c r="Q31" s="3">
        <v>502.2</v>
      </c>
      <c r="R31" s="3" t="s">
        <v>90</v>
      </c>
      <c r="S31" s="3" t="s">
        <v>96</v>
      </c>
      <c r="T31" s="5">
        <f t="shared" si="3"/>
        <v>62.775000000000006</v>
      </c>
    </row>
    <row r="32" spans="1:20" x14ac:dyDescent="0.25">
      <c r="A32" s="3" t="s">
        <v>53</v>
      </c>
      <c r="B32" s="3" t="s">
        <v>2</v>
      </c>
      <c r="C32" s="4">
        <v>41099</v>
      </c>
      <c r="D32" s="3" t="s">
        <v>54</v>
      </c>
      <c r="E32" s="3" t="s">
        <v>61</v>
      </c>
      <c r="F32" s="4">
        <v>41618</v>
      </c>
      <c r="G32" s="3">
        <v>580</v>
      </c>
      <c r="H32" s="3">
        <v>746</v>
      </c>
      <c r="I32" s="3">
        <v>1072</v>
      </c>
      <c r="J32" s="5">
        <f t="shared" si="0"/>
        <v>11.652173913043478</v>
      </c>
      <c r="K32" s="5">
        <f t="shared" si="1"/>
        <v>6.4578313253012052</v>
      </c>
      <c r="L32" s="5">
        <f t="shared" si="2"/>
        <v>1.8043478260869565</v>
      </c>
      <c r="M32" s="3">
        <v>29</v>
      </c>
      <c r="N32" s="3">
        <v>2</v>
      </c>
      <c r="O32" s="3">
        <v>79</v>
      </c>
      <c r="P32" s="3">
        <v>2</v>
      </c>
      <c r="Q32" s="3">
        <v>478</v>
      </c>
      <c r="R32" s="3" t="s">
        <v>90</v>
      </c>
      <c r="S32" s="3" t="s">
        <v>88</v>
      </c>
      <c r="T32" s="5">
        <f t="shared" si="3"/>
        <v>64.075067024128685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Stephen Conroy</cp:lastModifiedBy>
  <dcterms:created xsi:type="dcterms:W3CDTF">2014-01-27T15:23:24Z</dcterms:created>
  <dcterms:modified xsi:type="dcterms:W3CDTF">2014-08-05T10:20:55Z</dcterms:modified>
</cp:coreProperties>
</file>